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Q:\eLibrary-CRM-Metadaten_intern\2 Nomos eLibrary\+Pakete 2025\"/>
    </mc:Choice>
  </mc:AlternateContent>
  <xr:revisionPtr revIDLastSave="0" documentId="13_ncr:1_{20F37063-4599-423F-826C-3570E76A9080}" xr6:coauthVersionLast="47" xr6:coauthVersionMax="47" xr10:uidLastSave="{00000000-0000-0000-0000-000000000000}"/>
  <bookViews>
    <workbookView xWindow="2505" yWindow="630" windowWidth="23325" windowHeight="20040" xr2:uid="{00000000-000D-0000-FFFF-FFFF00000000}"/>
  </bookViews>
  <sheets>
    <sheet name="Rowman 2025" sheetId="5" r:id="rId1"/>
    <sheet name="Archivpakete Rowman" sheetId="6" r:id="rId2"/>
    <sheet name="Konditionen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U21" i="6" l="1"/>
  <c r="R7" i="6"/>
  <c r="R8" i="6"/>
  <c r="R9" i="6"/>
  <c r="R10" i="6"/>
  <c r="R11" i="6"/>
  <c r="R12" i="6"/>
  <c r="R13" i="6"/>
  <c r="R14" i="6"/>
  <c r="R15" i="6"/>
  <c r="R16" i="6"/>
  <c r="R17" i="6"/>
  <c r="R18" i="6"/>
  <c r="R19" i="6"/>
  <c r="R20" i="6"/>
  <c r="R21" i="6"/>
  <c r="R22" i="6"/>
  <c r="R23" i="6"/>
  <c r="R24" i="6"/>
  <c r="R25" i="6"/>
  <c r="R26" i="6"/>
  <c r="R27" i="6"/>
  <c r="R28" i="6"/>
  <c r="R6" i="6"/>
  <c r="N8" i="6"/>
  <c r="N9" i="6"/>
  <c r="N10" i="6"/>
  <c r="N11" i="6"/>
  <c r="N12" i="6"/>
  <c r="N13" i="6"/>
  <c r="N14" i="6"/>
  <c r="N15" i="6"/>
  <c r="N16" i="6"/>
  <c r="N17" i="6"/>
  <c r="N18" i="6"/>
  <c r="N19" i="6"/>
  <c r="N20" i="6"/>
  <c r="N21" i="6"/>
  <c r="N22" i="6"/>
  <c r="N23" i="6"/>
  <c r="N25" i="6"/>
  <c r="N26" i="6"/>
  <c r="N27" i="6"/>
  <c r="N28" i="6"/>
  <c r="J8" i="6"/>
  <c r="J9" i="6"/>
  <c r="J10" i="6"/>
  <c r="J11" i="6"/>
  <c r="J12" i="6"/>
  <c r="J13" i="6"/>
  <c r="J14" i="6"/>
  <c r="J15" i="6"/>
  <c r="J16" i="6"/>
  <c r="J17" i="6"/>
  <c r="J18" i="6"/>
  <c r="J19" i="6"/>
  <c r="J20" i="6"/>
  <c r="J21" i="6"/>
  <c r="J22" i="6"/>
  <c r="J23" i="6"/>
  <c r="J25" i="6"/>
  <c r="J26" i="6"/>
  <c r="J27" i="6"/>
  <c r="J28" i="6"/>
  <c r="F8" i="6"/>
  <c r="F9" i="6"/>
  <c r="F10" i="6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5" i="6"/>
  <c r="F26" i="6"/>
  <c r="F27" i="6"/>
  <c r="F28" i="6"/>
  <c r="G6" i="5"/>
  <c r="E6" i="5"/>
  <c r="E7" i="5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5" i="5"/>
  <c r="B23" i="5" l="1"/>
  <c r="G7" i="5" l="1"/>
  <c r="G22" i="5"/>
  <c r="D24" i="6"/>
  <c r="F24" i="6" s="1"/>
  <c r="C24" i="6"/>
  <c r="D7" i="6"/>
  <c r="C7" i="6"/>
  <c r="D6" i="6" l="1"/>
  <c r="F6" i="6" s="1"/>
  <c r="F7" i="6"/>
  <c r="C6" i="6"/>
  <c r="P24" i="6"/>
  <c r="O24" i="6"/>
  <c r="L24" i="6"/>
  <c r="N24" i="6" s="1"/>
  <c r="K24" i="6"/>
  <c r="H24" i="6"/>
  <c r="J24" i="6" s="1"/>
  <c r="G24" i="6"/>
  <c r="P7" i="6"/>
  <c r="O7" i="6"/>
  <c r="L7" i="6"/>
  <c r="N7" i="6" s="1"/>
  <c r="K7" i="6"/>
  <c r="H7" i="6"/>
  <c r="J7" i="6" s="1"/>
  <c r="G7" i="6"/>
  <c r="G6" i="6" s="1"/>
  <c r="K6" i="6"/>
  <c r="H6" i="6" l="1"/>
  <c r="J6" i="6" s="1"/>
  <c r="O6" i="6"/>
  <c r="P6" i="6"/>
  <c r="L6" i="6"/>
  <c r="N6" i="6" s="1"/>
  <c r="C23" i="5"/>
  <c r="G23" i="5" s="1"/>
  <c r="D18" i="5"/>
  <c r="G18" i="5" s="1"/>
  <c r="D27" i="5" l="1"/>
  <c r="G27" i="5" s="1"/>
  <c r="D26" i="5"/>
  <c r="G26" i="5" s="1"/>
  <c r="D25" i="5"/>
  <c r="G25" i="5" s="1"/>
  <c r="D24" i="5"/>
  <c r="G24" i="5" s="1"/>
  <c r="D21" i="5"/>
  <c r="G21" i="5" s="1"/>
  <c r="D20" i="5"/>
  <c r="G20" i="5" s="1"/>
  <c r="D19" i="5"/>
  <c r="G19" i="5" s="1"/>
  <c r="D17" i="5"/>
  <c r="G17" i="5" s="1"/>
  <c r="D16" i="5"/>
  <c r="G16" i="5" s="1"/>
  <c r="D15" i="5"/>
  <c r="G15" i="5" s="1"/>
  <c r="D14" i="5"/>
  <c r="G14" i="5" s="1"/>
  <c r="D13" i="5"/>
  <c r="G13" i="5" s="1"/>
  <c r="D12" i="5"/>
  <c r="G12" i="5" s="1"/>
  <c r="D11" i="5"/>
  <c r="G11" i="5" s="1"/>
  <c r="D10" i="5"/>
  <c r="G10" i="5" s="1"/>
  <c r="D9" i="5"/>
  <c r="G9" i="5" s="1"/>
  <c r="D8" i="5"/>
  <c r="G8" i="5" s="1"/>
  <c r="C6" i="5"/>
  <c r="B6" i="5"/>
  <c r="B5" i="5" s="1"/>
  <c r="C5" i="5" l="1"/>
  <c r="G5" i="5" s="1"/>
</calcChain>
</file>

<file path=xl/sharedStrings.xml><?xml version="1.0" encoding="utf-8"?>
<sst xmlns="http://schemas.openxmlformats.org/spreadsheetml/2006/main" count="116" uniqueCount="98">
  <si>
    <t>der Paketausgangspreis wird noch mit dem Faktor für Größe und ggf. Typ der Bibliothek multipliziert</t>
  </si>
  <si>
    <t>Faktor für Typ</t>
  </si>
  <si>
    <t>Universitätsbibliotheken</t>
  </si>
  <si>
    <t>Fachhochschulbibliotheken</t>
  </si>
  <si>
    <t>Staats-/Landesbibliotheken</t>
  </si>
  <si>
    <t>Faktor für Größe</t>
  </si>
  <si>
    <r>
      <rPr>
        <sz val="10"/>
        <color rgb="FF000000"/>
        <rFont val="Calibri"/>
        <family val="2"/>
      </rPr>
      <t>≤</t>
    </r>
    <r>
      <rPr>
        <i/>
        <sz val="10"/>
        <color rgb="FF000000"/>
        <rFont val="Calibri"/>
        <family val="2"/>
      </rPr>
      <t xml:space="preserve"> 5.000 FTE</t>
    </r>
  </si>
  <si>
    <t>≤ 10.000 FTE</t>
  </si>
  <si>
    <t>Grund-rabatt</t>
  </si>
  <si>
    <t>Umfang</t>
  </si>
  <si>
    <t>AGB</t>
  </si>
  <si>
    <t>Es gelten grundsätzlich die Nutzungsbedingungen unter https://www.nomos-elibrary.de/agb</t>
  </si>
  <si>
    <t>Archivpakete</t>
  </si>
  <si>
    <t>individuelle Angebote</t>
  </si>
  <si>
    <t>Paketabrechnung</t>
  </si>
  <si>
    <t>Auch weitere individuelle Angebote wie P&amp;C, individuelle Pakete, Depositmodelle, OA-Förderung oder nutzungsbasierte Erwerbungsmodelle sind gemeinsam umsetzbar. Sprechen Sie uns auch dazu gern an.</t>
  </si>
  <si>
    <t>Auf Archivpakete wird je nach Umfang in Bezug auf Themen und Jahre zwischen 10% und 50% zusätzlichem Paketrabatt gewährt. Außerdem sind individuelle Clear-your-shelf und/oder Bundleangebote bei vorhandenem Printbestand möglich. Sprechen Sie uns dazu gern an.</t>
  </si>
  <si>
    <t>&gt; 10.000 FTE</t>
  </si>
  <si>
    <t xml:space="preserve">Paketpreis </t>
  </si>
  <si>
    <t>Rowman &amp; Imprints Gesamt</t>
  </si>
  <si>
    <t>In die Pakete fließen diejenigen Titel, die mit dem Copyright des jeweiligen Jahres  unterjährig erscheinen.</t>
  </si>
  <si>
    <t xml:space="preserve">Es werden Titelanzahlen und Werte prognostiziert. Die endgültige Abrechnung erfolgt nach tatsächlich gelieferten Werten. Bei Untererfüllung der Pakete wird der Differenzbetrag gutgeschrieben oder erstattet. Bei Übererfüllung von über 10% des prognostizierten Wertes behalten wir uns eine Nachbelastung vor, sofern dem nicht binnen 14 Tagen nach Benachrichtigung über die Übererfüllung widersprochen wird. </t>
  </si>
  <si>
    <t>Paketausgangspreise</t>
  </si>
  <si>
    <t>Archivpakete 2023</t>
  </si>
  <si>
    <t>Archivpakete bis 2018</t>
  </si>
  <si>
    <t>Titel</t>
  </si>
  <si>
    <t xml:space="preserve">Geistes- und Sozialwissenschaften </t>
  </si>
  <si>
    <t xml:space="preserve">Bildung und Schulbildung  </t>
  </si>
  <si>
    <t xml:space="preserve">Biographien </t>
  </si>
  <si>
    <t xml:space="preserve">Film- und Medienwissenschaften </t>
  </si>
  <si>
    <t xml:space="preserve">Geschichte </t>
  </si>
  <si>
    <t xml:space="preserve">Kulturwissenschaft/-geschichte </t>
  </si>
  <si>
    <t xml:space="preserve">Musikwissenschaft </t>
  </si>
  <si>
    <t xml:space="preserve">Philosophie </t>
  </si>
  <si>
    <t xml:space="preserve">Politikwissenschaft </t>
  </si>
  <si>
    <t xml:space="preserve">Psychologie </t>
  </si>
  <si>
    <t xml:space="preserve">Sozialwissenschaft </t>
  </si>
  <si>
    <t xml:space="preserve">Sportwissenschaft </t>
  </si>
  <si>
    <t xml:space="preserve">Sprach- und Literaturwissenschaft </t>
  </si>
  <si>
    <t xml:space="preserve">Theologie und Religionswissenschaft </t>
  </si>
  <si>
    <t xml:space="preserve">Wirtschaft </t>
  </si>
  <si>
    <t xml:space="preserve">Rechtswissenschaften </t>
  </si>
  <si>
    <t xml:space="preserve">MINT </t>
  </si>
  <si>
    <t xml:space="preserve">IT und Computer </t>
  </si>
  <si>
    <t xml:space="preserve">Mathematik und Technik </t>
  </si>
  <si>
    <t xml:space="preserve">Medizin und Gesundheit </t>
  </si>
  <si>
    <t xml:space="preserve">Naturwissenschaften </t>
  </si>
  <si>
    <t xml:space="preserve">Rowman &amp; Littlefield Archivpakete </t>
  </si>
  <si>
    <t>Wert</t>
  </si>
  <si>
    <t>Paketpreis</t>
  </si>
  <si>
    <t>Rowman &amp; Littlefield: Konditionen 2025</t>
  </si>
  <si>
    <t>Archiv-
rabatt</t>
  </si>
  <si>
    <t>Grund-
rabatt</t>
  </si>
  <si>
    <t>Paketausgangspreise brutto 2025</t>
  </si>
  <si>
    <t xml:space="preserve">Titel* </t>
  </si>
  <si>
    <t>Wert*</t>
  </si>
  <si>
    <t>*Schätzwerte - der endgültige Wert / Preis wird mit Abschluss der Jahrgangspakete festgelegt</t>
  </si>
  <si>
    <t>Titel*</t>
  </si>
  <si>
    <t>Pakete 2024</t>
  </si>
  <si>
    <t>Archivpakete 2019-2022</t>
  </si>
  <si>
    <r>
      <t xml:space="preserve">Faktoren
</t>
    </r>
    <r>
      <rPr>
        <b/>
        <i/>
        <sz val="11"/>
        <rFont val="Calibri"/>
        <family val="2"/>
      </rPr>
      <t>[bitte eintragen]</t>
    </r>
  </si>
  <si>
    <t>Faktor Typ</t>
  </si>
  <si>
    <t>Faktor Größe</t>
  </si>
  <si>
    <t>indiv. Endpreis unter Berücksichtigung der Faktoren</t>
  </si>
  <si>
    <t>Verlage in den Paketen</t>
  </si>
  <si>
    <t>AltaMira
Bernan Press
Bridgeworks
Globe Trade
Government Institutes
Hamilton
J.S. Sanders
Lexington
Lexington Books
Madison Books
New Amsterdam Books
Rowman &amp; Littlefield 
Scarborough House
Scarecrow Press
Univ Publ Assn
University Press of America</t>
  </si>
  <si>
    <t>Rowman &amp; Imprints Gesamt 2025</t>
  </si>
  <si>
    <t>Bitte hier Faktor Typ eintragen</t>
  </si>
  <si>
    <t>indiv. Endpreis brutto unter 
Berücksichtigung der Faktoren</t>
  </si>
  <si>
    <t>Bitte hier Faktor Größe eintragen</t>
  </si>
  <si>
    <t>Preisermittlung Archivpakete</t>
  </si>
  <si>
    <t>Bitte hier Paketpreis eintragen</t>
  </si>
  <si>
    <t>Rowman Geistes- und Sozialwissenschaften 2025</t>
  </si>
  <si>
    <t>Rowman Bildung und Schulbildung  2025</t>
  </si>
  <si>
    <t>Rowman Biographien 2025</t>
  </si>
  <si>
    <t>Rowman Film- und Medienwissenschaften 2025</t>
  </si>
  <si>
    <t>Rowman Geschichte 2025</t>
  </si>
  <si>
    <t>Rowman Kulturwissenschaft/-geschichte 2025</t>
  </si>
  <si>
    <t>Rowman Kunstwissenschaft/-geschichte  2025</t>
  </si>
  <si>
    <t>Rowman Musikwissenschaft 2025</t>
  </si>
  <si>
    <t>Rowman Philosophie 2025</t>
  </si>
  <si>
    <t>Rowman Politikwissenschaft 2025</t>
  </si>
  <si>
    <t>Rowman Psychologie 2025</t>
  </si>
  <si>
    <t>Rowman Sozialwissenschaft 2025</t>
  </si>
  <si>
    <t>Rowman Sportwissenschaft 2025</t>
  </si>
  <si>
    <t>Rowman Sprach- und Literaturwissenschaft 2025</t>
  </si>
  <si>
    <t>Rowman Theologie und Religionswissenschaft 2025</t>
  </si>
  <si>
    <t>Rowman Wirtschaft 2025</t>
  </si>
  <si>
    <t>Rowman Rechtswissenschaften 2025</t>
  </si>
  <si>
    <t>Rowman MINT 2025</t>
  </si>
  <si>
    <t>Rowman IT und Computer 2025</t>
  </si>
  <si>
    <t>Rowman Mathematik und Technik 2025</t>
  </si>
  <si>
    <t>Rowman Medizin und Gesundheit 2025</t>
  </si>
  <si>
    <t>Rowman Naturwissenschaften 2025</t>
  </si>
  <si>
    <t>Stand: Oktober 2024, alle Preise einschl. MwSt. 
*Schätzwerte - der endgültige Wert / Preis wird mit Abschluss der Jahrgangspakete festgelegt</t>
  </si>
  <si>
    <t>≤ 5.000 FTE</t>
  </si>
  <si>
    <t xml:space="preserve">Kunstwissenschaft/-geschichte </t>
  </si>
  <si>
    <t>Rowman &amp; Littlefield Pakete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</si>
</sst>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* #,##0.00\ &quot;€&quot;_-;\-* #,##0.00\ &quot;€&quot;_-;_-* &quot;-&quot;??\ &quot;€&quot;_-;_-@_-"/>
    <numFmt numFmtId="164" formatCode="_-* #,##0.00\ &quot;€&quot;_-;\-* #,##0.00\ &quot;€&quot;_-;_-* &quot;-&quot;??\ &quot;€&quot;_-;_-@"/>
    <numFmt numFmtId="165" formatCode="#,##0.00&quot; €&quot;;[Red]\-#,##0.00&quot; €&quot;"/>
    <numFmt numFmtId="166" formatCode="0\ %"/>
    <numFmt numFmtId="167" formatCode="0.0"/>
    <numFmt numFmtId="168" formatCode="_-* #,##0.00\ [$€-407]_-;\-* #,##0.00\ [$€-407]_-;_-* &quot;-&quot;??\ [$€-407]_-;_-@_-"/>
    <numFmt numFmtId="169" formatCode="0.00\ %"/>
  </numFmts>
  <fonts count="34" x14ac:knownFonts="1">
    <font>
      <sz val="11"/>
      <color rgb="FF000000"/>
      <name val="Calibri"/>
      <scheme val="minor"/>
    </font>
    <font>
      <b/>
      <sz val="16"/>
      <color theme="0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i/>
      <sz val="10"/>
      <color rgb="FF000000"/>
      <name val="Calibri"/>
      <family val="2"/>
    </font>
    <font>
      <i/>
      <sz val="10"/>
      <color theme="1"/>
      <name val="Calibri"/>
      <family val="2"/>
    </font>
    <font>
      <sz val="10"/>
      <color rgb="FF000000"/>
      <name val="Calibri"/>
      <family val="2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</font>
    <font>
      <i/>
      <sz val="10"/>
      <color rgb="FF000000"/>
      <name val="Calibri"/>
      <family val="2"/>
    </font>
    <font>
      <sz val="11"/>
      <color rgb="FF000000"/>
      <name val="Calibri"/>
      <family val="2"/>
    </font>
    <font>
      <sz val="10"/>
      <color rgb="FF000000"/>
      <name val="Calibri"/>
      <family val="2"/>
      <scheme val="minor"/>
    </font>
    <font>
      <sz val="11"/>
      <name val="Calibri"/>
      <family val="2"/>
      <scheme val="minor"/>
    </font>
    <font>
      <i/>
      <sz val="10"/>
      <name val="Calibri"/>
      <family val="2"/>
    </font>
    <font>
      <sz val="11"/>
      <color rgb="FF000000"/>
      <name val="Calibri"/>
      <family val="2"/>
      <scheme val="minor"/>
    </font>
    <font>
      <sz val="16"/>
      <color theme="0"/>
      <name val="Calibri"/>
      <family val="2"/>
    </font>
    <font>
      <b/>
      <sz val="10"/>
      <color rgb="FF000000"/>
      <name val="Calibri"/>
      <family val="2"/>
    </font>
    <font>
      <b/>
      <sz val="11"/>
      <name val="Calibri"/>
      <family val="2"/>
    </font>
    <font>
      <b/>
      <i/>
      <sz val="11"/>
      <name val="Calibri"/>
      <family val="2"/>
    </font>
    <font>
      <sz val="11"/>
      <color rgb="FFFFC000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b/>
      <sz val="10"/>
      <name val="Calibri"/>
      <family val="2"/>
    </font>
    <font>
      <i/>
      <sz val="11"/>
      <name val="Calibri"/>
      <family val="2"/>
    </font>
    <font>
      <b/>
      <sz val="11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i/>
      <sz val="11"/>
      <color rgb="FF000000"/>
      <name val="Calibri"/>
      <family val="2"/>
      <scheme val="minor"/>
    </font>
    <font>
      <b/>
      <i/>
      <sz val="11"/>
      <color theme="1"/>
      <name val="Calibri"/>
      <family val="2"/>
    </font>
    <font>
      <b/>
      <i/>
      <sz val="11"/>
      <color rgb="FF000000"/>
      <name val="Calibri"/>
      <family val="2"/>
    </font>
    <font>
      <i/>
      <sz val="10"/>
      <color rgb="FF000000"/>
      <name val="Calibri"/>
      <family val="2"/>
      <scheme val="minor"/>
    </font>
    <font>
      <b/>
      <i/>
      <sz val="13"/>
      <color rgb="FF000000"/>
      <name val="Calibri"/>
      <family val="2"/>
      <scheme val="minor"/>
    </font>
    <font>
      <i/>
      <sz val="11"/>
      <color rgb="FF000000"/>
      <name val="Calibri"/>
      <family val="2"/>
    </font>
  </fonts>
  <fills count="37">
    <fill>
      <patternFill patternType="none"/>
    </fill>
    <fill>
      <patternFill patternType="gray125"/>
    </fill>
    <fill>
      <patternFill patternType="solid">
        <fgColor rgb="FF2F5496"/>
        <bgColor rgb="FF2F5496"/>
      </patternFill>
    </fill>
    <fill>
      <patternFill patternType="solid">
        <fgColor rgb="FFE7E6E6"/>
        <bgColor rgb="FFE7E6E6"/>
      </patternFill>
    </fill>
    <fill>
      <patternFill patternType="solid">
        <fgColor rgb="FF9CC2E5"/>
        <bgColor rgb="FF9CC2E5"/>
      </patternFill>
    </fill>
    <fill>
      <patternFill patternType="solid">
        <fgColor rgb="FFDEEBF7"/>
        <bgColor rgb="FFDEEBF7"/>
      </patternFill>
    </fill>
    <fill>
      <patternFill patternType="solid">
        <fgColor rgb="FFDEEAF6"/>
        <bgColor rgb="FFDEEAF6"/>
      </patternFill>
    </fill>
    <fill>
      <patternFill patternType="solid">
        <fgColor theme="8" tint="0.59999389629810485"/>
        <bgColor rgb="FFDEEBF7"/>
      </patternFill>
    </fill>
    <fill>
      <patternFill patternType="solid">
        <fgColor theme="7" tint="0.39997558519241921"/>
        <bgColor rgb="FFFFE598"/>
      </patternFill>
    </fill>
    <fill>
      <patternFill patternType="solid">
        <fgColor theme="9" tint="0.39997558519241921"/>
        <bgColor rgb="FFA8D08D"/>
      </patternFill>
    </fill>
    <fill>
      <patternFill patternType="solid">
        <fgColor theme="9" tint="0.79998168889431442"/>
        <bgColor rgb="FFA8D08D"/>
      </patternFill>
    </fill>
    <fill>
      <patternFill patternType="solid">
        <fgColor theme="5" tint="0.39997558519241921"/>
        <bgColor rgb="FFFEF2CB"/>
      </patternFill>
    </fill>
    <fill>
      <patternFill patternType="solid">
        <fgColor theme="5" tint="0.59999389629810485"/>
        <bgColor rgb="FFFEF2CB"/>
      </patternFill>
    </fill>
    <fill>
      <patternFill patternType="solid">
        <fgColor theme="4" tint="-0.249977111117893"/>
        <bgColor rgb="FF93CDDD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0.39997558519241921"/>
        <bgColor rgb="FFF2DCDB"/>
      </patternFill>
    </fill>
    <fill>
      <patternFill patternType="solid">
        <fgColor theme="8" tint="0.39997558519241921"/>
        <bgColor rgb="FF9DC3E6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39997558519241921"/>
        <bgColor rgb="FFF2DCDB"/>
      </patternFill>
    </fill>
    <fill>
      <patternFill patternType="solid">
        <fgColor rgb="FFDEEBF7"/>
        <bgColor rgb="FFDBEEF4"/>
      </patternFill>
    </fill>
    <fill>
      <patternFill patternType="solid">
        <fgColor theme="8" tint="0.79998168889431442"/>
        <bgColor rgb="FFF2DCDB"/>
      </patternFill>
    </fill>
    <fill>
      <patternFill patternType="solid">
        <fgColor theme="7" tint="0.39997558519241921"/>
        <bgColor rgb="FFFF99CC"/>
      </patternFill>
    </fill>
    <fill>
      <patternFill patternType="solid">
        <fgColor theme="7" tint="0.39997558519241921"/>
        <bgColor rgb="FFF2DCDB"/>
      </patternFill>
    </fill>
    <fill>
      <patternFill patternType="solid">
        <fgColor theme="5" tint="0.39997558519241921"/>
        <bgColor rgb="FFF2DCDB"/>
      </patternFill>
    </fill>
    <fill>
      <patternFill patternType="solid">
        <fgColor theme="5" tint="0.59999389629810485"/>
        <bgColor rgb="FFF2DCDB"/>
      </patternFill>
    </fill>
    <fill>
      <patternFill patternType="solid">
        <fgColor theme="8" tint="0.79998168889431442"/>
        <bgColor rgb="FFDEEBF7"/>
      </patternFill>
    </fill>
    <fill>
      <patternFill patternType="solid">
        <fgColor theme="8" tint="0.39997558519241921"/>
        <bgColor rgb="FF9CC2E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rgb="FFFFE598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4.9989318521683403E-2"/>
        <bgColor indexed="64"/>
      </patternFill>
    </fill>
    <fill>
      <patternFill patternType="solid">
        <fgColor theme="9" tint="0.79998168889431442"/>
        <bgColor rgb="FFF2DCDB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</fills>
  <borders count="80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hair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/>
      <diagonal/>
    </border>
    <border>
      <left style="medium">
        <color rgb="FF000000"/>
      </left>
      <right style="hair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auto="1"/>
      </top>
      <bottom style="medium">
        <color auto="1"/>
      </bottom>
      <diagonal/>
    </border>
    <border>
      <left/>
      <right style="hair">
        <color auto="1"/>
      </right>
      <top/>
      <bottom style="medium">
        <color indexed="64"/>
      </bottom>
      <diagonal/>
    </border>
    <border>
      <left style="hair">
        <color auto="1"/>
      </left>
      <right/>
      <top/>
      <bottom style="medium">
        <color indexed="64"/>
      </bottom>
      <diagonal/>
    </border>
    <border>
      <left style="hair">
        <color auto="1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hair">
        <color auto="1"/>
      </right>
      <top/>
      <bottom style="medium">
        <color indexed="64"/>
      </bottom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 style="medium">
        <color indexed="64"/>
      </right>
      <top/>
      <bottom/>
      <diagonal/>
    </border>
    <border>
      <left style="thin">
        <color indexed="64"/>
      </left>
      <right style="hair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thin">
        <color indexed="64"/>
      </right>
      <top style="medium">
        <color auto="1"/>
      </top>
      <bottom style="medium">
        <color indexed="64"/>
      </bottom>
      <diagonal/>
    </border>
    <border>
      <left style="hair">
        <color auto="1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hair">
        <color rgb="FF000000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hair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hair">
        <color rgb="FF000000"/>
      </left>
      <right style="thin">
        <color indexed="64"/>
      </right>
      <top style="medium">
        <color auto="1"/>
      </top>
      <bottom style="medium">
        <color rgb="FF000000"/>
      </bottom>
      <diagonal/>
    </border>
    <border>
      <left style="hair">
        <color rgb="FF000000"/>
      </left>
      <right style="hair">
        <color indexed="64"/>
      </right>
      <top style="medium">
        <color rgb="FF000000"/>
      </top>
      <bottom/>
      <diagonal/>
    </border>
    <border>
      <left style="hair">
        <color rgb="FF000000"/>
      </left>
      <right style="hair">
        <color indexed="64"/>
      </right>
      <top/>
      <bottom/>
      <diagonal/>
    </border>
    <border>
      <left style="hair">
        <color rgb="FF000000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medium">
        <color auto="1"/>
      </top>
      <bottom style="medium">
        <color rgb="FF000000"/>
      </bottom>
      <diagonal/>
    </border>
    <border>
      <left/>
      <right style="hair">
        <color indexed="64"/>
      </right>
      <top style="hair">
        <color rgb="FF000000"/>
      </top>
      <bottom/>
      <diagonal/>
    </border>
    <border>
      <left/>
      <right style="hair">
        <color indexed="64"/>
      </right>
      <top style="medium">
        <color auto="1"/>
      </top>
      <bottom style="medium">
        <color auto="1"/>
      </bottom>
      <diagonal/>
    </border>
    <border>
      <left style="hair">
        <color indexed="64"/>
      </left>
      <right style="thin">
        <color indexed="64"/>
      </right>
      <top style="medium">
        <color auto="1"/>
      </top>
      <bottom style="medium">
        <color rgb="FF000000"/>
      </bottom>
      <diagonal/>
    </border>
    <border>
      <left style="hair">
        <color indexed="64"/>
      </left>
      <right style="thin">
        <color indexed="64"/>
      </right>
      <top style="hair">
        <color rgb="FF000000"/>
      </top>
      <bottom/>
      <diagonal/>
    </border>
    <border>
      <left style="hair">
        <color auto="1"/>
      </left>
      <right style="thin">
        <color indexed="64"/>
      </right>
      <top/>
      <bottom style="medium">
        <color indexed="64"/>
      </bottom>
      <diagonal/>
    </border>
    <border>
      <left style="medium">
        <color rgb="FF000000"/>
      </left>
      <right style="hair">
        <color rgb="FF000000"/>
      </right>
      <top/>
      <bottom style="medium">
        <color indexed="64"/>
      </bottom>
      <diagonal/>
    </border>
    <border>
      <left style="hair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hair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3">
    <xf numFmtId="0" fontId="0" fillId="0" borderId="0"/>
    <xf numFmtId="44" fontId="10" fillId="0" borderId="0" applyFont="0" applyFill="0" applyBorder="0" applyAlignment="0" applyProtection="0"/>
    <xf numFmtId="9" fontId="17" fillId="0" borderId="0" applyFont="0" applyFill="0" applyBorder="0" applyAlignment="0" applyProtection="0"/>
  </cellStyleXfs>
  <cellXfs count="276">
    <xf numFmtId="0" fontId="0" fillId="0" borderId="0" xfId="0"/>
    <xf numFmtId="164" fontId="3" fillId="0" borderId="0" xfId="0" applyNumberFormat="1" applyFont="1"/>
    <xf numFmtId="0" fontId="3" fillId="0" borderId="0" xfId="0" applyFont="1"/>
    <xf numFmtId="0" fontId="4" fillId="0" borderId="0" xfId="0" applyFont="1" applyAlignment="1">
      <alignment horizontal="center" vertical="top" wrapText="1"/>
    </xf>
    <xf numFmtId="165" fontId="6" fillId="0" borderId="0" xfId="0" applyNumberFormat="1" applyFont="1"/>
    <xf numFmtId="0" fontId="7" fillId="0" borderId="10" xfId="0" applyFont="1" applyBorder="1" applyAlignment="1">
      <alignment horizontal="right" vertical="center"/>
    </xf>
    <xf numFmtId="167" fontId="7" fillId="0" borderId="11" xfId="0" applyNumberFormat="1" applyFont="1" applyBorder="1" applyAlignment="1">
      <alignment vertical="center"/>
    </xf>
    <xf numFmtId="165" fontId="7" fillId="0" borderId="0" xfId="0" applyNumberFormat="1" applyFont="1"/>
    <xf numFmtId="0" fontId="7" fillId="0" borderId="14" xfId="0" applyFont="1" applyBorder="1" applyAlignment="1">
      <alignment horizontal="right" vertical="center"/>
    </xf>
    <xf numFmtId="167" fontId="7" fillId="0" borderId="15" xfId="0" applyNumberFormat="1" applyFont="1" applyBorder="1" applyAlignment="1">
      <alignment vertical="center"/>
    </xf>
    <xf numFmtId="0" fontId="7" fillId="0" borderId="16" xfId="0" applyFont="1" applyBorder="1" applyAlignment="1">
      <alignment horizontal="right" vertical="center"/>
    </xf>
    <xf numFmtId="2" fontId="7" fillId="0" borderId="17" xfId="0" applyNumberFormat="1" applyFont="1" applyBorder="1" applyAlignment="1">
      <alignment vertical="center"/>
    </xf>
    <xf numFmtId="0" fontId="7" fillId="0" borderId="0" xfId="0" applyFont="1" applyAlignment="1">
      <alignment horizontal="right"/>
    </xf>
    <xf numFmtId="167" fontId="7" fillId="0" borderId="0" xfId="0" applyNumberFormat="1" applyFont="1"/>
    <xf numFmtId="3" fontId="7" fillId="0" borderId="4" xfId="0" applyNumberFormat="1" applyFont="1" applyBorder="1" applyAlignment="1">
      <alignment horizontal="right" vertical="center"/>
    </xf>
    <xf numFmtId="167" fontId="7" fillId="0" borderId="5" xfId="0" applyNumberFormat="1" applyFont="1" applyBorder="1" applyAlignment="1">
      <alignment horizontal="right" vertical="center"/>
    </xf>
    <xf numFmtId="3" fontId="7" fillId="0" borderId="14" xfId="0" applyNumberFormat="1" applyFont="1" applyBorder="1" applyAlignment="1">
      <alignment horizontal="right" vertical="center"/>
    </xf>
    <xf numFmtId="167" fontId="7" fillId="0" borderId="15" xfId="0" applyNumberFormat="1" applyFont="1" applyBorder="1" applyAlignment="1">
      <alignment horizontal="right" vertical="center"/>
    </xf>
    <xf numFmtId="3" fontId="7" fillId="0" borderId="16" xfId="0" applyNumberFormat="1" applyFont="1" applyBorder="1" applyAlignment="1">
      <alignment horizontal="right" vertical="center"/>
    </xf>
    <xf numFmtId="167" fontId="7" fillId="0" borderId="17" xfId="0" applyNumberFormat="1" applyFont="1" applyBorder="1" applyAlignment="1">
      <alignment horizontal="right" vertical="center"/>
    </xf>
    <xf numFmtId="0" fontId="0" fillId="0" borderId="0" xfId="0" applyAlignment="1">
      <alignment wrapText="1"/>
    </xf>
    <xf numFmtId="0" fontId="3" fillId="0" borderId="4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164" fontId="3" fillId="0" borderId="0" xfId="0" applyNumberFormat="1" applyFont="1" applyAlignment="1">
      <alignment wrapText="1"/>
    </xf>
    <xf numFmtId="0" fontId="11" fillId="0" borderId="20" xfId="0" applyFont="1" applyBorder="1" applyAlignment="1">
      <alignment horizontal="center" vertical="top" wrapText="1"/>
    </xf>
    <xf numFmtId="0" fontId="6" fillId="4" borderId="23" xfId="0" applyFont="1" applyFill="1" applyBorder="1" applyAlignment="1">
      <alignment horizontal="right"/>
    </xf>
    <xf numFmtId="165" fontId="6" fillId="4" borderId="9" xfId="0" applyNumberFormat="1" applyFont="1" applyFill="1" applyBorder="1"/>
    <xf numFmtId="0" fontId="7" fillId="5" borderId="24" xfId="0" applyFont="1" applyFill="1" applyBorder="1" applyAlignment="1">
      <alignment horizontal="right"/>
    </xf>
    <xf numFmtId="165" fontId="7" fillId="6" borderId="13" xfId="0" applyNumberFormat="1" applyFont="1" applyFill="1" applyBorder="1"/>
    <xf numFmtId="165" fontId="12" fillId="6" borderId="13" xfId="0" applyNumberFormat="1" applyFont="1" applyFill="1" applyBorder="1" applyAlignment="1">
      <alignment horizontal="right"/>
    </xf>
    <xf numFmtId="166" fontId="6" fillId="4" borderId="6" xfId="0" applyNumberFormat="1" applyFont="1" applyFill="1" applyBorder="1"/>
    <xf numFmtId="166" fontId="7" fillId="5" borderId="0" xfId="0" applyNumberFormat="1" applyFont="1" applyFill="1"/>
    <xf numFmtId="44" fontId="7" fillId="7" borderId="27" xfId="1" applyFont="1" applyFill="1" applyBorder="1"/>
    <xf numFmtId="44" fontId="12" fillId="7" borderId="27" xfId="1" applyFont="1" applyFill="1" applyBorder="1" applyAlignment="1">
      <alignment horizontal="right"/>
    </xf>
    <xf numFmtId="0" fontId="6" fillId="0" borderId="5" xfId="0" applyFont="1" applyBorder="1" applyAlignment="1">
      <alignment horizontal="center" vertical="top" wrapText="1"/>
    </xf>
    <xf numFmtId="0" fontId="6" fillId="10" borderId="7" xfId="0" applyFont="1" applyFill="1" applyBorder="1" applyAlignment="1">
      <alignment horizontal="right"/>
    </xf>
    <xf numFmtId="165" fontId="6" fillId="10" borderId="8" xfId="0" applyNumberFormat="1" applyFont="1" applyFill="1" applyBorder="1"/>
    <xf numFmtId="166" fontId="6" fillId="10" borderId="2" xfId="0" applyNumberFormat="1" applyFont="1" applyFill="1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10" fillId="0" borderId="0" xfId="0" applyFont="1" applyAlignment="1">
      <alignment vertical="top"/>
    </xf>
    <xf numFmtId="0" fontId="10" fillId="0" borderId="0" xfId="0" applyFont="1" applyAlignment="1">
      <alignment vertical="top" wrapText="1"/>
    </xf>
    <xf numFmtId="0" fontId="15" fillId="0" borderId="0" xfId="0" applyFont="1" applyAlignment="1">
      <alignment horizontal="left" vertical="top"/>
    </xf>
    <xf numFmtId="0" fontId="15" fillId="0" borderId="0" xfId="0" applyFont="1" applyAlignment="1">
      <alignment vertical="top"/>
    </xf>
    <xf numFmtId="0" fontId="14" fillId="0" borderId="0" xfId="0" applyFont="1"/>
    <xf numFmtId="168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67" fontId="13" fillId="0" borderId="0" xfId="0" applyNumberFormat="1" applyFont="1" applyAlignment="1">
      <alignment horizontal="center"/>
    </xf>
    <xf numFmtId="0" fontId="3" fillId="0" borderId="0" xfId="0" applyFont="1" applyAlignment="1">
      <alignment horizontal="left" wrapText="1"/>
    </xf>
    <xf numFmtId="3" fontId="11" fillId="0" borderId="0" xfId="0" applyNumberFormat="1" applyFont="1" applyAlignment="1">
      <alignment vertical="center"/>
    </xf>
    <xf numFmtId="0" fontId="15" fillId="0" borderId="0" xfId="0" applyFont="1"/>
    <xf numFmtId="0" fontId="16" fillId="5" borderId="24" xfId="0" applyFont="1" applyFill="1" applyBorder="1" applyAlignment="1">
      <alignment horizontal="right"/>
    </xf>
    <xf numFmtId="165" fontId="16" fillId="6" borderId="13" xfId="0" applyNumberFormat="1" applyFont="1" applyFill="1" applyBorder="1"/>
    <xf numFmtId="166" fontId="16" fillId="5" borderId="0" xfId="0" applyNumberFormat="1" applyFont="1" applyFill="1"/>
    <xf numFmtId="44" fontId="16" fillId="7" borderId="27" xfId="1" applyFont="1" applyFill="1" applyBorder="1"/>
    <xf numFmtId="165" fontId="16" fillId="0" borderId="0" xfId="0" applyNumberFormat="1" applyFont="1"/>
    <xf numFmtId="3" fontId="16" fillId="0" borderId="0" xfId="0" applyNumberFormat="1" applyFont="1" applyAlignment="1">
      <alignment horizontal="right" vertical="center"/>
    </xf>
    <xf numFmtId="167" fontId="16" fillId="0" borderId="0" xfId="0" applyNumberFormat="1" applyFont="1" applyAlignment="1">
      <alignment horizontal="right" vertical="center"/>
    </xf>
    <xf numFmtId="0" fontId="2" fillId="0" borderId="0" xfId="0" applyFont="1"/>
    <xf numFmtId="164" fontId="2" fillId="0" borderId="0" xfId="0" applyNumberFormat="1" applyFont="1"/>
    <xf numFmtId="0" fontId="6" fillId="0" borderId="21" xfId="0" applyFont="1" applyBorder="1" applyAlignment="1">
      <alignment horizontal="center" vertical="top" wrapText="1"/>
    </xf>
    <xf numFmtId="0" fontId="5" fillId="11" borderId="18" xfId="0" applyFont="1" applyFill="1" applyBorder="1" applyAlignment="1">
      <alignment horizontal="right"/>
    </xf>
    <xf numFmtId="0" fontId="6" fillId="11" borderId="24" xfId="0" applyFont="1" applyFill="1" applyBorder="1" applyAlignment="1">
      <alignment horizontal="right"/>
    </xf>
    <xf numFmtId="165" fontId="6" fillId="11" borderId="13" xfId="0" applyNumberFormat="1" applyFont="1" applyFill="1" applyBorder="1"/>
    <xf numFmtId="0" fontId="7" fillId="12" borderId="18" xfId="0" applyFont="1" applyFill="1" applyBorder="1" applyAlignment="1">
      <alignment horizontal="right"/>
    </xf>
    <xf numFmtId="165" fontId="7" fillId="12" borderId="13" xfId="0" applyNumberFormat="1" applyFont="1" applyFill="1" applyBorder="1"/>
    <xf numFmtId="166" fontId="7" fillId="12" borderId="0" xfId="0" applyNumberFormat="1" applyFont="1" applyFill="1"/>
    <xf numFmtId="44" fontId="12" fillId="12" borderId="27" xfId="1" applyFont="1" applyFill="1" applyBorder="1" applyAlignment="1">
      <alignment horizontal="right"/>
    </xf>
    <xf numFmtId="0" fontId="3" fillId="0" borderId="36" xfId="0" applyFont="1" applyBorder="1" applyAlignment="1">
      <alignment horizontal="center" vertical="top"/>
    </xf>
    <xf numFmtId="0" fontId="3" fillId="0" borderId="37" xfId="0" applyFont="1" applyBorder="1" applyAlignment="1">
      <alignment horizontal="center" vertical="top"/>
    </xf>
    <xf numFmtId="0" fontId="3" fillId="0" borderId="38" xfId="0" applyFont="1" applyBorder="1" applyAlignment="1">
      <alignment horizontal="center" vertical="top"/>
    </xf>
    <xf numFmtId="0" fontId="3" fillId="0" borderId="39" xfId="0" applyFont="1" applyBorder="1" applyAlignment="1">
      <alignment horizontal="center" vertical="top"/>
    </xf>
    <xf numFmtId="165" fontId="6" fillId="15" borderId="41" xfId="0" applyNumberFormat="1" applyFont="1" applyFill="1" applyBorder="1"/>
    <xf numFmtId="165" fontId="6" fillId="15" borderId="42" xfId="0" applyNumberFormat="1" applyFont="1" applyFill="1" applyBorder="1"/>
    <xf numFmtId="165" fontId="6" fillId="15" borderId="43" xfId="0" applyNumberFormat="1" applyFont="1" applyFill="1" applyBorder="1"/>
    <xf numFmtId="165" fontId="6" fillId="16" borderId="45" xfId="0" applyNumberFormat="1" applyFont="1" applyFill="1" applyBorder="1"/>
    <xf numFmtId="165" fontId="6" fillId="18" borderId="46" xfId="0" applyNumberFormat="1" applyFont="1" applyFill="1" applyBorder="1"/>
    <xf numFmtId="169" fontId="0" fillId="0" borderId="0" xfId="0" applyNumberFormat="1"/>
    <xf numFmtId="168" fontId="0" fillId="0" borderId="0" xfId="0" applyNumberFormat="1"/>
    <xf numFmtId="165" fontId="6" fillId="21" borderId="41" xfId="0" applyNumberFormat="1" applyFont="1" applyFill="1" applyBorder="1"/>
    <xf numFmtId="165" fontId="6" fillId="22" borderId="43" xfId="0" applyNumberFormat="1" applyFont="1" applyFill="1" applyBorder="1"/>
    <xf numFmtId="165" fontId="6" fillId="23" borderId="45" xfId="0" applyNumberFormat="1" applyFont="1" applyFill="1" applyBorder="1"/>
    <xf numFmtId="165" fontId="6" fillId="21" borderId="43" xfId="0" applyNumberFormat="1" applyFont="1" applyFill="1" applyBorder="1"/>
    <xf numFmtId="0" fontId="3" fillId="0" borderId="48" xfId="0" applyFont="1" applyBorder="1" applyAlignment="1">
      <alignment horizontal="center" vertical="top"/>
    </xf>
    <xf numFmtId="0" fontId="5" fillId="8" borderId="53" xfId="0" applyFont="1" applyFill="1" applyBorder="1" applyAlignment="1">
      <alignment horizontal="right"/>
    </xf>
    <xf numFmtId="0" fontId="7" fillId="12" borderId="35" xfId="0" applyFont="1" applyFill="1" applyBorder="1" applyAlignment="1">
      <alignment horizontal="right"/>
    </xf>
    <xf numFmtId="0" fontId="6" fillId="9" borderId="54" xfId="0" applyFont="1" applyFill="1" applyBorder="1" applyAlignment="1">
      <alignment horizontal="right"/>
    </xf>
    <xf numFmtId="0" fontId="6" fillId="4" borderId="55" xfId="0" applyFont="1" applyFill="1" applyBorder="1" applyAlignment="1">
      <alignment horizontal="right"/>
    </xf>
    <xf numFmtId="165" fontId="6" fillId="16" borderId="0" xfId="0" applyNumberFormat="1" applyFont="1" applyFill="1"/>
    <xf numFmtId="165" fontId="6" fillId="18" borderId="0" xfId="0" applyNumberFormat="1" applyFont="1" applyFill="1"/>
    <xf numFmtId="165" fontId="6" fillId="18" borderId="56" xfId="0" applyNumberFormat="1" applyFont="1" applyFill="1" applyBorder="1"/>
    <xf numFmtId="0" fontId="7" fillId="5" borderId="18" xfId="0" applyFont="1" applyFill="1" applyBorder="1" applyAlignment="1">
      <alignment horizontal="right"/>
    </xf>
    <xf numFmtId="0" fontId="8" fillId="5" borderId="18" xfId="0" applyFont="1" applyFill="1" applyBorder="1" applyAlignment="1">
      <alignment horizontal="right"/>
    </xf>
    <xf numFmtId="0" fontId="16" fillId="5" borderId="18" xfId="0" applyFont="1" applyFill="1" applyBorder="1" applyAlignment="1">
      <alignment horizontal="right"/>
    </xf>
    <xf numFmtId="0" fontId="8" fillId="5" borderId="35" xfId="0" applyFont="1" applyFill="1" applyBorder="1" applyAlignment="1">
      <alignment horizontal="right"/>
    </xf>
    <xf numFmtId="165" fontId="6" fillId="22" borderId="57" xfId="0" applyNumberFormat="1" applyFont="1" applyFill="1" applyBorder="1"/>
    <xf numFmtId="165" fontId="6" fillId="23" borderId="0" xfId="0" applyNumberFormat="1" applyFont="1" applyFill="1"/>
    <xf numFmtId="165" fontId="6" fillId="23" borderId="56" xfId="0" applyNumberFormat="1" applyFont="1" applyFill="1" applyBorder="1"/>
    <xf numFmtId="0" fontId="6" fillId="8" borderId="58" xfId="0" applyFont="1" applyFill="1" applyBorder="1" applyAlignment="1">
      <alignment horizontal="right"/>
    </xf>
    <xf numFmtId="0" fontId="7" fillId="12" borderId="12" xfId="0" applyFont="1" applyFill="1" applyBorder="1" applyAlignment="1">
      <alignment horizontal="right"/>
    </xf>
    <xf numFmtId="0" fontId="7" fillId="12" borderId="59" xfId="0" applyFont="1" applyFill="1" applyBorder="1" applyAlignment="1">
      <alignment horizontal="right"/>
    </xf>
    <xf numFmtId="165" fontId="6" fillId="4" borderId="61" xfId="0" applyNumberFormat="1" applyFont="1" applyFill="1" applyBorder="1"/>
    <xf numFmtId="165" fontId="7" fillId="6" borderId="62" xfId="0" applyNumberFormat="1" applyFont="1" applyFill="1" applyBorder="1"/>
    <xf numFmtId="165" fontId="16" fillId="6" borderId="62" xfId="0" applyNumberFormat="1" applyFont="1" applyFill="1" applyBorder="1"/>
    <xf numFmtId="165" fontId="7" fillId="6" borderId="62" xfId="0" applyNumberFormat="1" applyFont="1" applyFill="1" applyBorder="1" applyAlignment="1">
      <alignment horizontal="right"/>
    </xf>
    <xf numFmtId="165" fontId="6" fillId="8" borderId="63" xfId="0" applyNumberFormat="1" applyFont="1" applyFill="1" applyBorder="1"/>
    <xf numFmtId="165" fontId="6" fillId="11" borderId="62" xfId="0" applyNumberFormat="1" applyFont="1" applyFill="1" applyBorder="1"/>
    <xf numFmtId="165" fontId="7" fillId="12" borderId="64" xfId="0" applyNumberFormat="1" applyFont="1" applyFill="1" applyBorder="1"/>
    <xf numFmtId="44" fontId="6" fillId="9" borderId="68" xfId="1" applyFont="1" applyFill="1" applyBorder="1"/>
    <xf numFmtId="44" fontId="7" fillId="12" borderId="50" xfId="1" applyFont="1" applyFill="1" applyBorder="1" applyAlignment="1">
      <alignment horizontal="right"/>
    </xf>
    <xf numFmtId="44" fontId="7" fillId="25" borderId="50" xfId="1" applyFont="1" applyFill="1" applyBorder="1"/>
    <xf numFmtId="44" fontId="16" fillId="25" borderId="50" xfId="1" applyFont="1" applyFill="1" applyBorder="1"/>
    <xf numFmtId="44" fontId="7" fillId="25" borderId="50" xfId="1" applyFont="1" applyFill="1" applyBorder="1" applyAlignment="1">
      <alignment horizontal="right"/>
    </xf>
    <xf numFmtId="165" fontId="7" fillId="12" borderId="40" xfId="0" applyNumberFormat="1" applyFont="1" applyFill="1" applyBorder="1"/>
    <xf numFmtId="44" fontId="7" fillId="12" borderId="70" xfId="1" applyFont="1" applyFill="1" applyBorder="1" applyAlignment="1">
      <alignment horizontal="right"/>
    </xf>
    <xf numFmtId="44" fontId="6" fillId="8" borderId="49" xfId="1" applyFont="1" applyFill="1" applyBorder="1" applyAlignment="1">
      <alignment horizontal="right"/>
    </xf>
    <xf numFmtId="0" fontId="6" fillId="9" borderId="22" xfId="0" applyFont="1" applyFill="1" applyBorder="1" applyAlignment="1">
      <alignment horizontal="right"/>
    </xf>
    <xf numFmtId="165" fontId="6" fillId="9" borderId="60" xfId="0" applyNumberFormat="1" applyFont="1" applyFill="1" applyBorder="1"/>
    <xf numFmtId="44" fontId="6" fillId="26" borderId="69" xfId="1" applyFont="1" applyFill="1" applyBorder="1"/>
    <xf numFmtId="165" fontId="7" fillId="12" borderId="72" xfId="0" applyNumberFormat="1" applyFont="1" applyFill="1" applyBorder="1"/>
    <xf numFmtId="166" fontId="7" fillId="12" borderId="43" xfId="0" applyNumberFormat="1" applyFont="1" applyFill="1" applyBorder="1"/>
    <xf numFmtId="44" fontId="12" fillId="12" borderId="73" xfId="1" applyFont="1" applyFill="1" applyBorder="1" applyAlignment="1">
      <alignment horizontal="right"/>
    </xf>
    <xf numFmtId="0" fontId="6" fillId="4" borderId="25" xfId="0" applyFont="1" applyFill="1" applyBorder="1" applyAlignment="1">
      <alignment horizontal="right"/>
    </xf>
    <xf numFmtId="0" fontId="7" fillId="5" borderId="27" xfId="0" applyFont="1" applyFill="1" applyBorder="1" applyAlignment="1">
      <alignment horizontal="right"/>
    </xf>
    <xf numFmtId="0" fontId="8" fillId="5" borderId="27" xfId="0" applyFont="1" applyFill="1" applyBorder="1" applyAlignment="1">
      <alignment horizontal="right"/>
    </xf>
    <xf numFmtId="0" fontId="16" fillId="5" borderId="27" xfId="0" applyFont="1" applyFill="1" applyBorder="1" applyAlignment="1">
      <alignment horizontal="right"/>
    </xf>
    <xf numFmtId="0" fontId="3" fillId="0" borderId="37" xfId="0" applyFont="1" applyBorder="1" applyAlignment="1">
      <alignment horizontal="center" vertical="top" wrapText="1"/>
    </xf>
    <xf numFmtId="166" fontId="6" fillId="9" borderId="65" xfId="0" applyNumberFormat="1" applyFont="1" applyFill="1" applyBorder="1" applyAlignment="1">
      <alignment horizontal="center"/>
    </xf>
    <xf numFmtId="166" fontId="6" fillId="4" borderId="66" xfId="0" applyNumberFormat="1" applyFont="1" applyFill="1" applyBorder="1" applyAlignment="1">
      <alignment horizontal="center"/>
    </xf>
    <xf numFmtId="166" fontId="7" fillId="5" borderId="64" xfId="0" applyNumberFormat="1" applyFont="1" applyFill="1" applyBorder="1" applyAlignment="1">
      <alignment horizontal="center"/>
    </xf>
    <xf numFmtId="166" fontId="16" fillId="5" borderId="64" xfId="0" applyNumberFormat="1" applyFont="1" applyFill="1" applyBorder="1" applyAlignment="1">
      <alignment horizontal="center"/>
    </xf>
    <xf numFmtId="166" fontId="6" fillId="8" borderId="67" xfId="0" applyNumberFormat="1" applyFont="1" applyFill="1" applyBorder="1" applyAlignment="1">
      <alignment horizontal="center"/>
    </xf>
    <xf numFmtId="166" fontId="7" fillId="12" borderId="64" xfId="0" applyNumberFormat="1" applyFont="1" applyFill="1" applyBorder="1" applyAlignment="1">
      <alignment horizontal="center"/>
    </xf>
    <xf numFmtId="166" fontId="7" fillId="12" borderId="40" xfId="0" applyNumberFormat="1" applyFont="1" applyFill="1" applyBorder="1" applyAlignment="1">
      <alignment horizontal="center"/>
    </xf>
    <xf numFmtId="166" fontId="6" fillId="15" borderId="41" xfId="0" applyNumberFormat="1" applyFont="1" applyFill="1" applyBorder="1" applyAlignment="1">
      <alignment horizontal="center"/>
    </xf>
    <xf numFmtId="9" fontId="6" fillId="17" borderId="45" xfId="2" applyFont="1" applyFill="1" applyBorder="1" applyAlignment="1">
      <alignment horizontal="center"/>
    </xf>
    <xf numFmtId="166" fontId="6" fillId="21" borderId="41" xfId="0" applyNumberFormat="1" applyFont="1" applyFill="1" applyBorder="1" applyAlignment="1">
      <alignment horizontal="center"/>
    </xf>
    <xf numFmtId="166" fontId="6" fillId="23" borderId="45" xfId="0" applyNumberFormat="1" applyFont="1" applyFill="1" applyBorder="1" applyAlignment="1">
      <alignment horizontal="center"/>
    </xf>
    <xf numFmtId="3" fontId="0" fillId="0" borderId="0" xfId="0" applyNumberFormat="1"/>
    <xf numFmtId="3" fontId="3" fillId="0" borderId="37" xfId="0" applyNumberFormat="1" applyFont="1" applyBorder="1" applyAlignment="1">
      <alignment horizontal="center" vertical="top"/>
    </xf>
    <xf numFmtId="3" fontId="6" fillId="15" borderId="44" xfId="0" applyNumberFormat="1" applyFont="1" applyFill="1" applyBorder="1" applyAlignment="1">
      <alignment horizontal="right"/>
    </xf>
    <xf numFmtId="3" fontId="6" fillId="16" borderId="47" xfId="0" applyNumberFormat="1" applyFont="1" applyFill="1" applyBorder="1" applyAlignment="1">
      <alignment horizontal="right"/>
    </xf>
    <xf numFmtId="3" fontId="6" fillId="21" borderId="44" xfId="0" applyNumberFormat="1" applyFont="1" applyFill="1" applyBorder="1" applyAlignment="1">
      <alignment horizontal="right"/>
    </xf>
    <xf numFmtId="3" fontId="6" fillId="23" borderId="47" xfId="0" applyNumberFormat="1" applyFont="1" applyFill="1" applyBorder="1" applyAlignment="1">
      <alignment horizontal="right"/>
    </xf>
    <xf numFmtId="3" fontId="3" fillId="0" borderId="36" xfId="0" applyNumberFormat="1" applyFont="1" applyBorder="1" applyAlignment="1">
      <alignment horizontal="center" vertical="top"/>
    </xf>
    <xf numFmtId="3" fontId="6" fillId="15" borderId="49" xfId="0" applyNumberFormat="1" applyFont="1" applyFill="1" applyBorder="1" applyAlignment="1">
      <alignment horizontal="right"/>
    </xf>
    <xf numFmtId="3" fontId="6" fillId="16" borderId="50" xfId="0" applyNumberFormat="1" applyFont="1" applyFill="1" applyBorder="1" applyAlignment="1">
      <alignment horizontal="right"/>
    </xf>
    <xf numFmtId="3" fontId="6" fillId="21" borderId="52" xfId="0" applyNumberFormat="1" applyFont="1" applyFill="1" applyBorder="1" applyAlignment="1">
      <alignment horizontal="right"/>
    </xf>
    <xf numFmtId="3" fontId="6" fillId="23" borderId="51" xfId="0" applyNumberFormat="1" applyFont="1" applyFill="1" applyBorder="1" applyAlignment="1">
      <alignment horizontal="right"/>
    </xf>
    <xf numFmtId="3" fontId="6" fillId="15" borderId="40" xfId="0" applyNumberFormat="1" applyFont="1" applyFill="1" applyBorder="1" applyAlignment="1">
      <alignment horizontal="right"/>
    </xf>
    <xf numFmtId="3" fontId="6" fillId="16" borderId="64" xfId="0" applyNumberFormat="1" applyFont="1" applyFill="1" applyBorder="1" applyAlignment="1">
      <alignment horizontal="right"/>
    </xf>
    <xf numFmtId="3" fontId="6" fillId="21" borderId="40" xfId="0" applyNumberFormat="1" applyFont="1" applyFill="1" applyBorder="1" applyAlignment="1">
      <alignment horizontal="right"/>
    </xf>
    <xf numFmtId="3" fontId="6" fillId="23" borderId="64" xfId="0" applyNumberFormat="1" applyFont="1" applyFill="1" applyBorder="1" applyAlignment="1">
      <alignment horizontal="right"/>
    </xf>
    <xf numFmtId="166" fontId="19" fillId="11" borderId="64" xfId="0" applyNumberFormat="1" applyFont="1" applyFill="1" applyBorder="1" applyAlignment="1">
      <alignment horizontal="center"/>
    </xf>
    <xf numFmtId="44" fontId="19" fillId="11" borderId="50" xfId="1" applyFont="1" applyFill="1" applyBorder="1" applyAlignment="1">
      <alignment horizontal="right"/>
    </xf>
    <xf numFmtId="166" fontId="19" fillId="11" borderId="0" xfId="0" applyNumberFormat="1" applyFont="1" applyFill="1"/>
    <xf numFmtId="44" fontId="19" fillId="11" borderId="27" xfId="1" applyFont="1" applyFill="1" applyBorder="1" applyAlignment="1">
      <alignment horizontal="right"/>
    </xf>
    <xf numFmtId="0" fontId="7" fillId="0" borderId="0" xfId="0" applyFont="1" applyAlignment="1">
      <alignment horizontal="left"/>
    </xf>
    <xf numFmtId="44" fontId="20" fillId="27" borderId="76" xfId="0" applyNumberFormat="1" applyFont="1" applyFill="1" applyBorder="1" applyAlignment="1">
      <alignment horizontal="center" wrapText="1"/>
    </xf>
    <xf numFmtId="0" fontId="0" fillId="28" borderId="77" xfId="0" applyFill="1" applyBorder="1" applyAlignment="1">
      <alignment horizontal="center"/>
    </xf>
    <xf numFmtId="168" fontId="15" fillId="0" borderId="0" xfId="0" applyNumberFormat="1" applyFont="1"/>
    <xf numFmtId="0" fontId="0" fillId="28" borderId="77" xfId="0" applyFill="1" applyBorder="1"/>
    <xf numFmtId="168" fontId="22" fillId="0" borderId="0" xfId="0" applyNumberFormat="1" applyFont="1"/>
    <xf numFmtId="0" fontId="23" fillId="0" borderId="0" xfId="0" applyFont="1"/>
    <xf numFmtId="0" fontId="22" fillId="0" borderId="0" xfId="0" applyFont="1"/>
    <xf numFmtId="165" fontId="6" fillId="16" borderId="79" xfId="0" applyNumberFormat="1" applyFont="1" applyFill="1" applyBorder="1"/>
    <xf numFmtId="165" fontId="24" fillId="19" borderId="79" xfId="0" applyNumberFormat="1" applyFont="1" applyFill="1" applyBorder="1"/>
    <xf numFmtId="0" fontId="5" fillId="29" borderId="53" xfId="0" applyFont="1" applyFill="1" applyBorder="1" applyAlignment="1">
      <alignment horizontal="right"/>
    </xf>
    <xf numFmtId="165" fontId="6" fillId="29" borderId="74" xfId="0" applyNumberFormat="1" applyFont="1" applyFill="1" applyBorder="1"/>
    <xf numFmtId="166" fontId="6" fillId="29" borderId="29" xfId="0" applyNumberFormat="1" applyFont="1" applyFill="1" applyBorder="1"/>
    <xf numFmtId="44" fontId="11" fillId="29" borderId="75" xfId="1" applyFont="1" applyFill="1" applyBorder="1" applyAlignment="1">
      <alignment horizontal="right"/>
    </xf>
    <xf numFmtId="44" fontId="6" fillId="26" borderId="26" xfId="1" applyFont="1" applyFill="1" applyBorder="1"/>
    <xf numFmtId="0" fontId="1" fillId="0" borderId="43" xfId="0" applyFont="1" applyBorder="1" applyAlignment="1">
      <alignment vertical="center"/>
    </xf>
    <xf numFmtId="0" fontId="3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15" fillId="0" borderId="0" xfId="0" applyFont="1" applyAlignment="1">
      <alignment wrapText="1"/>
    </xf>
    <xf numFmtId="0" fontId="25" fillId="0" borderId="0" xfId="0" applyFont="1" applyAlignment="1">
      <alignment horizontal="left" vertical="top" wrapText="1"/>
    </xf>
    <xf numFmtId="0" fontId="6" fillId="0" borderId="25" xfId="0" applyFont="1" applyBorder="1" applyAlignment="1">
      <alignment horizontal="center" vertical="top" wrapText="1"/>
    </xf>
    <xf numFmtId="44" fontId="6" fillId="10" borderId="19" xfId="1" applyFont="1" applyFill="1" applyBorder="1"/>
    <xf numFmtId="165" fontId="6" fillId="34" borderId="76" xfId="0" applyNumberFormat="1" applyFont="1" applyFill="1" applyBorder="1"/>
    <xf numFmtId="3" fontId="6" fillId="10" borderId="22" xfId="0" applyNumberFormat="1" applyFont="1" applyFill="1" applyBorder="1" applyAlignment="1">
      <alignment horizontal="right"/>
    </xf>
    <xf numFmtId="3" fontId="6" fillId="4" borderId="23" xfId="0" applyNumberFormat="1" applyFont="1" applyFill="1" applyBorder="1" applyAlignment="1">
      <alignment horizontal="right"/>
    </xf>
    <xf numFmtId="3" fontId="7" fillId="5" borderId="24" xfId="0" applyNumberFormat="1" applyFont="1" applyFill="1" applyBorder="1" applyAlignment="1">
      <alignment horizontal="right"/>
    </xf>
    <xf numFmtId="3" fontId="16" fillId="5" borderId="24" xfId="0" applyNumberFormat="1" applyFont="1" applyFill="1" applyBorder="1" applyAlignment="1">
      <alignment horizontal="right"/>
    </xf>
    <xf numFmtId="3" fontId="12" fillId="5" borderId="24" xfId="0" applyNumberFormat="1" applyFont="1" applyFill="1" applyBorder="1" applyAlignment="1">
      <alignment horizontal="right"/>
    </xf>
    <xf numFmtId="3" fontId="6" fillId="29" borderId="58" xfId="0" applyNumberFormat="1" applyFont="1" applyFill="1" applyBorder="1" applyAlignment="1">
      <alignment horizontal="right"/>
    </xf>
    <xf numFmtId="3" fontId="6" fillId="11" borderId="24" xfId="0" applyNumberFormat="1" applyFont="1" applyFill="1" applyBorder="1" applyAlignment="1">
      <alignment horizontal="right"/>
    </xf>
    <xf numFmtId="3" fontId="7" fillId="12" borderId="24" xfId="0" applyNumberFormat="1" applyFont="1" applyFill="1" applyBorder="1" applyAlignment="1">
      <alignment horizontal="right"/>
    </xf>
    <xf numFmtId="3" fontId="7" fillId="12" borderId="71" xfId="0" applyNumberFormat="1" applyFont="1" applyFill="1" applyBorder="1" applyAlignment="1">
      <alignment horizontal="right"/>
    </xf>
    <xf numFmtId="0" fontId="20" fillId="0" borderId="29" xfId="0" applyFont="1" applyBorder="1" applyAlignment="1">
      <alignment horizontal="center" vertical="center" wrapText="1"/>
    </xf>
    <xf numFmtId="0" fontId="20" fillId="36" borderId="76" xfId="0" applyFont="1" applyFill="1" applyBorder="1" applyAlignment="1">
      <alignment horizontal="center" vertical="center" wrapText="1"/>
    </xf>
    <xf numFmtId="168" fontId="26" fillId="30" borderId="76" xfId="0" applyNumberFormat="1" applyFont="1" applyFill="1" applyBorder="1"/>
    <xf numFmtId="168" fontId="27" fillId="32" borderId="79" xfId="0" applyNumberFormat="1" applyFont="1" applyFill="1" applyBorder="1"/>
    <xf numFmtId="168" fontId="27" fillId="31" borderId="79" xfId="0" applyNumberFormat="1" applyFont="1" applyFill="1" applyBorder="1"/>
    <xf numFmtId="168" fontId="27" fillId="31" borderId="78" xfId="0" applyNumberFormat="1" applyFont="1" applyFill="1" applyBorder="1"/>
    <xf numFmtId="0" fontId="28" fillId="0" borderId="0" xfId="0" applyFont="1"/>
    <xf numFmtId="3" fontId="7" fillId="19" borderId="64" xfId="0" applyNumberFormat="1" applyFont="1" applyFill="1" applyBorder="1" applyAlignment="1">
      <alignment horizontal="right"/>
    </xf>
    <xf numFmtId="165" fontId="7" fillId="19" borderId="45" xfId="0" applyNumberFormat="1" applyFont="1" applyFill="1" applyBorder="1"/>
    <xf numFmtId="166" fontId="7" fillId="19" borderId="45" xfId="0" applyNumberFormat="1" applyFont="1" applyFill="1" applyBorder="1" applyAlignment="1">
      <alignment horizontal="center"/>
    </xf>
    <xf numFmtId="165" fontId="7" fillId="20" borderId="0" xfId="0" applyNumberFormat="1" applyFont="1" applyFill="1"/>
    <xf numFmtId="3" fontId="7" fillId="19" borderId="51" xfId="0" applyNumberFormat="1" applyFont="1" applyFill="1" applyBorder="1" applyAlignment="1">
      <alignment horizontal="right"/>
    </xf>
    <xf numFmtId="165" fontId="7" fillId="19" borderId="0" xfId="0" applyNumberFormat="1" applyFont="1" applyFill="1"/>
    <xf numFmtId="3" fontId="7" fillId="19" borderId="47" xfId="0" applyNumberFormat="1" applyFont="1" applyFill="1" applyBorder="1" applyAlignment="1">
      <alignment horizontal="right"/>
    </xf>
    <xf numFmtId="165" fontId="7" fillId="20" borderId="56" xfId="0" applyNumberFormat="1" applyFont="1" applyFill="1" applyBorder="1"/>
    <xf numFmtId="168" fontId="28" fillId="0" borderId="0" xfId="0" applyNumberFormat="1" applyFont="1"/>
    <xf numFmtId="165" fontId="7" fillId="19" borderId="0" xfId="0" applyNumberFormat="1" applyFont="1" applyFill="1" applyAlignment="1">
      <alignment horizontal="right"/>
    </xf>
    <xf numFmtId="165" fontId="7" fillId="19" borderId="45" xfId="0" applyNumberFormat="1" applyFont="1" applyFill="1" applyBorder="1" applyAlignment="1">
      <alignment horizontal="right"/>
    </xf>
    <xf numFmtId="0" fontId="31" fillId="35" borderId="76" xfId="0" applyFont="1" applyFill="1" applyBorder="1"/>
    <xf numFmtId="168" fontId="28" fillId="27" borderId="76" xfId="0" applyNumberFormat="1" applyFont="1" applyFill="1" applyBorder="1"/>
    <xf numFmtId="0" fontId="28" fillId="27" borderId="76" xfId="0" applyFont="1" applyFill="1" applyBorder="1" applyAlignment="1">
      <alignment horizontal="center"/>
    </xf>
    <xf numFmtId="3" fontId="7" fillId="19" borderId="40" xfId="0" applyNumberFormat="1" applyFont="1" applyFill="1" applyBorder="1" applyAlignment="1">
      <alignment horizontal="right"/>
    </xf>
    <xf numFmtId="165" fontId="7" fillId="19" borderId="41" xfId="0" applyNumberFormat="1" applyFont="1" applyFill="1" applyBorder="1"/>
    <xf numFmtId="166" fontId="7" fillId="19" borderId="41" xfId="0" applyNumberFormat="1" applyFont="1" applyFill="1" applyBorder="1" applyAlignment="1">
      <alignment horizontal="center"/>
    </xf>
    <xf numFmtId="165" fontId="7" fillId="20" borderId="43" xfId="0" applyNumberFormat="1" applyFont="1" applyFill="1" applyBorder="1"/>
    <xf numFmtId="3" fontId="7" fillId="19" borderId="52" xfId="0" applyNumberFormat="1" applyFont="1" applyFill="1" applyBorder="1" applyAlignment="1">
      <alignment horizontal="right"/>
    </xf>
    <xf numFmtId="165" fontId="7" fillId="19" borderId="43" xfId="0" applyNumberFormat="1" applyFont="1" applyFill="1" applyBorder="1"/>
    <xf numFmtId="3" fontId="7" fillId="19" borderId="44" xfId="0" applyNumberFormat="1" applyFont="1" applyFill="1" applyBorder="1" applyAlignment="1">
      <alignment horizontal="right"/>
    </xf>
    <xf numFmtId="165" fontId="7" fillId="19" borderId="41" xfId="0" applyNumberFormat="1" applyFont="1" applyFill="1" applyBorder="1" applyAlignment="1">
      <alignment horizontal="right"/>
    </xf>
    <xf numFmtId="165" fontId="7" fillId="20" borderId="57" xfId="0" applyNumberFormat="1" applyFont="1" applyFill="1" applyBorder="1"/>
    <xf numFmtId="3" fontId="7" fillId="24" borderId="0" xfId="0" applyNumberFormat="1" applyFont="1" applyFill="1" applyAlignment="1">
      <alignment horizontal="right"/>
    </xf>
    <xf numFmtId="165" fontId="7" fillId="24" borderId="0" xfId="0" applyNumberFormat="1" applyFont="1" applyFill="1"/>
    <xf numFmtId="166" fontId="7" fillId="24" borderId="45" xfId="0" applyNumberFormat="1" applyFont="1" applyFill="1" applyBorder="1" applyAlignment="1">
      <alignment horizontal="center"/>
    </xf>
    <xf numFmtId="3" fontId="7" fillId="24" borderId="51" xfId="0" applyNumberFormat="1" applyFont="1" applyFill="1" applyBorder="1" applyAlignment="1">
      <alignment horizontal="right"/>
    </xf>
    <xf numFmtId="3" fontId="7" fillId="24" borderId="47" xfId="0" applyNumberFormat="1" applyFont="1" applyFill="1" applyBorder="1" applyAlignment="1">
      <alignment horizontal="right"/>
    </xf>
    <xf numFmtId="165" fontId="7" fillId="24" borderId="45" xfId="0" applyNumberFormat="1" applyFont="1" applyFill="1" applyBorder="1"/>
    <xf numFmtId="165" fontId="7" fillId="24" borderId="56" xfId="0" applyNumberFormat="1" applyFont="1" applyFill="1" applyBorder="1"/>
    <xf numFmtId="0" fontId="33" fillId="0" borderId="0" xfId="0" applyFont="1"/>
    <xf numFmtId="165" fontId="7" fillId="24" borderId="0" xfId="0" applyNumberFormat="1" applyFont="1" applyFill="1" applyAlignment="1">
      <alignment horizontal="right"/>
    </xf>
    <xf numFmtId="165" fontId="7" fillId="24" borderId="45" xfId="0" applyNumberFormat="1" applyFont="1" applyFill="1" applyBorder="1" applyAlignment="1">
      <alignment horizontal="right"/>
    </xf>
    <xf numFmtId="3" fontId="7" fillId="24" borderId="43" xfId="0" applyNumberFormat="1" applyFont="1" applyFill="1" applyBorder="1" applyAlignment="1">
      <alignment horizontal="right"/>
    </xf>
    <xf numFmtId="165" fontId="7" fillId="24" borderId="43" xfId="0" applyNumberFormat="1" applyFont="1" applyFill="1" applyBorder="1"/>
    <xf numFmtId="166" fontId="7" fillId="24" borderId="41" xfId="0" applyNumberFormat="1" applyFont="1" applyFill="1" applyBorder="1" applyAlignment="1">
      <alignment horizontal="center"/>
    </xf>
    <xf numFmtId="3" fontId="7" fillId="24" borderId="52" xfId="0" applyNumberFormat="1" applyFont="1" applyFill="1" applyBorder="1" applyAlignment="1">
      <alignment horizontal="right"/>
    </xf>
    <xf numFmtId="165" fontId="7" fillId="24" borderId="43" xfId="0" applyNumberFormat="1" applyFont="1" applyFill="1" applyBorder="1" applyAlignment="1">
      <alignment horizontal="right"/>
    </xf>
    <xf numFmtId="3" fontId="7" fillId="24" borderId="44" xfId="0" applyNumberFormat="1" applyFont="1" applyFill="1" applyBorder="1" applyAlignment="1">
      <alignment horizontal="right"/>
    </xf>
    <xf numFmtId="165" fontId="7" fillId="24" borderId="41" xfId="0" applyNumberFormat="1" applyFont="1" applyFill="1" applyBorder="1" applyAlignment="1">
      <alignment horizontal="right"/>
    </xf>
    <xf numFmtId="165" fontId="7" fillId="24" borderId="57" xfId="0" applyNumberFormat="1" applyFont="1" applyFill="1" applyBorder="1"/>
    <xf numFmtId="0" fontId="2" fillId="0" borderId="77" xfId="0" applyFont="1" applyBorder="1" applyAlignment="1">
      <alignment horizontal="left" vertical="top" wrapText="1"/>
    </xf>
    <xf numFmtId="0" fontId="2" fillId="0" borderId="79" xfId="0" applyFont="1" applyBorder="1" applyAlignment="1">
      <alignment horizontal="left" vertical="top" wrapText="1"/>
    </xf>
    <xf numFmtId="0" fontId="2" fillId="0" borderId="78" xfId="0" applyFont="1" applyBorder="1" applyAlignment="1">
      <alignment horizontal="left" vertical="top" wrapText="1"/>
    </xf>
    <xf numFmtId="0" fontId="1" fillId="2" borderId="0" xfId="0" applyFont="1" applyFill="1" applyAlignment="1">
      <alignment horizontal="center" vertical="center"/>
    </xf>
    <xf numFmtId="0" fontId="6" fillId="27" borderId="77" xfId="0" applyFont="1" applyFill="1" applyBorder="1" applyAlignment="1">
      <alignment horizontal="center" vertical="center"/>
    </xf>
    <xf numFmtId="0" fontId="6" fillId="27" borderId="79" xfId="0" applyFont="1" applyFill="1" applyBorder="1" applyAlignment="1">
      <alignment horizontal="center" vertical="center"/>
    </xf>
    <xf numFmtId="0" fontId="6" fillId="27" borderId="78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 wrapText="1"/>
    </xf>
    <xf numFmtId="0" fontId="20" fillId="0" borderId="2" xfId="0" applyFont="1" applyBorder="1"/>
    <xf numFmtId="0" fontId="20" fillId="0" borderId="3" xfId="0" applyFont="1" applyBorder="1"/>
    <xf numFmtId="0" fontId="3" fillId="3" borderId="7" xfId="0" applyFont="1" applyFill="1" applyBorder="1" applyAlignment="1">
      <alignment horizontal="center" vertical="center" wrapText="1" shrinkToFit="1"/>
    </xf>
    <xf numFmtId="0" fontId="3" fillId="3" borderId="3" xfId="0" applyFont="1" applyFill="1" applyBorder="1" applyAlignment="1">
      <alignment horizontal="center" vertical="center" wrapText="1" shrinkToFit="1"/>
    </xf>
    <xf numFmtId="0" fontId="6" fillId="3" borderId="1" xfId="0" applyFont="1" applyFill="1" applyBorder="1" applyAlignment="1">
      <alignment horizontal="center" vertical="center"/>
    </xf>
    <xf numFmtId="0" fontId="2" fillId="0" borderId="3" xfId="0" applyFont="1" applyBorder="1"/>
    <xf numFmtId="0" fontId="5" fillId="3" borderId="1" xfId="0" applyFont="1" applyFill="1" applyBorder="1" applyAlignment="1">
      <alignment horizontal="center" vertical="center"/>
    </xf>
    <xf numFmtId="3" fontId="30" fillId="28" borderId="28" xfId="0" applyNumberFormat="1" applyFont="1" applyFill="1" applyBorder="1" applyAlignment="1">
      <alignment horizontal="center" vertical="center"/>
    </xf>
    <xf numFmtId="3" fontId="30" fillId="28" borderId="30" xfId="0" applyNumberFormat="1" applyFont="1" applyFill="1" applyBorder="1" applyAlignment="1">
      <alignment horizontal="center" vertical="center"/>
    </xf>
    <xf numFmtId="0" fontId="31" fillId="35" borderId="77" xfId="0" applyFont="1" applyFill="1" applyBorder="1" applyAlignment="1">
      <alignment horizontal="left" vertical="center" wrapText="1"/>
    </xf>
    <xf numFmtId="0" fontId="31" fillId="35" borderId="78" xfId="0" applyFont="1" applyFill="1" applyBorder="1" applyAlignment="1">
      <alignment horizontal="left" vertical="center" wrapText="1"/>
    </xf>
    <xf numFmtId="168" fontId="32" fillId="27" borderId="77" xfId="0" applyNumberFormat="1" applyFont="1" applyFill="1" applyBorder="1" applyAlignment="1">
      <alignment horizontal="center" vertical="center" wrapText="1"/>
    </xf>
    <xf numFmtId="168" fontId="32" fillId="27" borderId="78" xfId="0" applyNumberFormat="1" applyFont="1" applyFill="1" applyBorder="1" applyAlignment="1">
      <alignment horizontal="center" vertical="center" wrapText="1"/>
    </xf>
    <xf numFmtId="0" fontId="1" fillId="13" borderId="28" xfId="0" applyFont="1" applyFill="1" applyBorder="1" applyAlignment="1">
      <alignment horizontal="center" vertical="center"/>
    </xf>
    <xf numFmtId="0" fontId="1" fillId="13" borderId="29" xfId="0" applyFont="1" applyFill="1" applyBorder="1" applyAlignment="1">
      <alignment horizontal="center" vertical="center"/>
    </xf>
    <xf numFmtId="0" fontId="18" fillId="14" borderId="29" xfId="0" applyFont="1" applyFill="1" applyBorder="1"/>
    <xf numFmtId="0" fontId="18" fillId="14" borderId="30" xfId="0" applyFont="1" applyFill="1" applyBorder="1"/>
    <xf numFmtId="0" fontId="2" fillId="33" borderId="28" xfId="0" applyFont="1" applyFill="1" applyBorder="1" applyAlignment="1">
      <alignment horizontal="center" vertical="center" wrapText="1"/>
    </xf>
    <xf numFmtId="0" fontId="2" fillId="33" borderId="29" xfId="0" applyFont="1" applyFill="1" applyBorder="1" applyAlignment="1">
      <alignment horizontal="center" vertical="center" wrapText="1"/>
    </xf>
    <xf numFmtId="0" fontId="0" fillId="33" borderId="29" xfId="0" applyFill="1" applyBorder="1" applyAlignment="1">
      <alignment horizontal="center" vertical="center" wrapText="1"/>
    </xf>
    <xf numFmtId="0" fontId="0" fillId="33" borderId="30" xfId="0" applyFill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top"/>
    </xf>
    <xf numFmtId="0" fontId="0" fillId="0" borderId="35" xfId="0" applyBorder="1" applyAlignment="1">
      <alignment horizontal="center" vertical="top"/>
    </xf>
    <xf numFmtId="0" fontId="6" fillId="0" borderId="31" xfId="0" applyFont="1" applyBorder="1" applyAlignment="1">
      <alignment horizontal="center" vertical="top"/>
    </xf>
    <xf numFmtId="0" fontId="6" fillId="0" borderId="32" xfId="0" applyFont="1" applyBorder="1" applyAlignment="1">
      <alignment horizontal="center" vertical="top"/>
    </xf>
    <xf numFmtId="0" fontId="6" fillId="0" borderId="33" xfId="0" applyFont="1" applyBorder="1" applyAlignment="1">
      <alignment horizontal="center" vertical="top"/>
    </xf>
    <xf numFmtId="0" fontId="6" fillId="0" borderId="34" xfId="0" applyFont="1" applyBorder="1" applyAlignment="1">
      <alignment horizontal="center" vertical="top"/>
    </xf>
    <xf numFmtId="0" fontId="29" fillId="3" borderId="1" xfId="0" applyFont="1" applyFill="1" applyBorder="1" applyAlignment="1">
      <alignment horizontal="center" vertical="center"/>
    </xf>
    <xf numFmtId="0" fontId="25" fillId="0" borderId="3" xfId="0" applyFont="1" applyBorder="1"/>
    <xf numFmtId="0" fontId="1" fillId="2" borderId="4" xfId="0" applyFont="1" applyFill="1" applyBorder="1" applyAlignment="1">
      <alignment horizontal="center" vertical="center"/>
    </xf>
    <xf numFmtId="0" fontId="2" fillId="0" borderId="20" xfId="0" applyFont="1" applyBorder="1"/>
  </cellXfs>
  <cellStyles count="3">
    <cellStyle name="Prozent" xfId="2" builtinId="5"/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BAE5DC-19DF-4624-9093-2DD4C4871CEB}">
  <sheetPr>
    <tabColor theme="4"/>
    <pageSetUpPr fitToPage="1"/>
  </sheetPr>
  <dimension ref="A1:R994"/>
  <sheetViews>
    <sheetView tabSelected="1" zoomScaleNormal="100" workbookViewId="0">
      <selection activeCell="K21" sqref="K21"/>
    </sheetView>
  </sheetViews>
  <sheetFormatPr baseColWidth="10" defaultColWidth="14.42578125" defaultRowHeight="15" customHeight="1" x14ac:dyDescent="0.25"/>
  <cols>
    <col min="1" max="1" width="53.28515625" customWidth="1"/>
    <col min="2" max="2" width="8.7109375" customWidth="1"/>
    <col min="3" max="3" width="14.7109375" customWidth="1"/>
    <col min="4" max="4" width="8" customWidth="1"/>
    <col min="5" max="5" width="16" customWidth="1"/>
    <col min="6" max="6" width="1.7109375" customWidth="1"/>
    <col min="7" max="7" width="22.140625" customWidth="1"/>
    <col min="8" max="8" width="1.85546875" customWidth="1"/>
    <col min="9" max="9" width="12.42578125" bestFit="1" customWidth="1"/>
    <col min="10" max="10" width="2" customWidth="1"/>
    <col min="11" max="11" width="25" customWidth="1"/>
    <col min="12" max="12" width="14.28515625" customWidth="1"/>
    <col min="13" max="13" width="2.140625" customWidth="1"/>
    <col min="14" max="14" width="48.42578125" customWidth="1"/>
    <col min="15" max="15" width="5.7109375" customWidth="1"/>
    <col min="16" max="16" width="10.7109375" customWidth="1"/>
    <col min="17" max="17" width="2.5703125" customWidth="1"/>
    <col min="18" max="18" width="11.42578125" customWidth="1"/>
    <col min="19" max="21" width="9.28515625" customWidth="1"/>
  </cols>
  <sheetData>
    <row r="1" spans="1:16" ht="30" customHeight="1" x14ac:dyDescent="0.25">
      <c r="A1" s="240" t="s">
        <v>97</v>
      </c>
      <c r="B1" s="240"/>
      <c r="C1" s="240"/>
      <c r="D1" s="240"/>
      <c r="E1" s="240"/>
      <c r="F1" s="240"/>
      <c r="G1" s="240"/>
      <c r="H1" s="240"/>
      <c r="I1" s="240"/>
      <c r="J1" s="240"/>
      <c r="K1" s="240"/>
      <c r="L1" s="240"/>
      <c r="M1" s="240"/>
      <c r="N1" s="240"/>
      <c r="P1" s="1"/>
    </row>
    <row r="2" spans="1:16" ht="8.25" customHeight="1" thickBot="1" x14ac:dyDescent="0.3">
      <c r="F2" s="2"/>
      <c r="G2" s="2"/>
      <c r="H2" s="2"/>
      <c r="J2" s="2"/>
      <c r="P2" s="1"/>
    </row>
    <row r="3" spans="1:16" ht="46.5" customHeight="1" thickBot="1" x14ac:dyDescent="0.3">
      <c r="A3" s="244" t="s">
        <v>53</v>
      </c>
      <c r="B3" s="245"/>
      <c r="C3" s="245"/>
      <c r="D3" s="245"/>
      <c r="E3" s="246"/>
      <c r="F3" s="3"/>
      <c r="G3" s="190" t="s">
        <v>63</v>
      </c>
      <c r="H3" s="3"/>
      <c r="I3" s="158" t="s">
        <v>60</v>
      </c>
      <c r="J3" s="3"/>
      <c r="K3" s="247" t="s">
        <v>0</v>
      </c>
      <c r="L3" s="248"/>
      <c r="N3" s="176" t="s">
        <v>94</v>
      </c>
      <c r="P3" s="1"/>
    </row>
    <row r="4" spans="1:16" s="20" customFormat="1" ht="30.75" thickBot="1" x14ac:dyDescent="0.3">
      <c r="A4" s="21"/>
      <c r="B4" s="60" t="s">
        <v>54</v>
      </c>
      <c r="C4" s="34" t="s">
        <v>55</v>
      </c>
      <c r="D4" s="24" t="s">
        <v>8</v>
      </c>
      <c r="E4" s="177" t="s">
        <v>18</v>
      </c>
      <c r="F4" s="22"/>
      <c r="G4" s="189"/>
      <c r="H4" s="22"/>
      <c r="I4"/>
      <c r="J4" s="22"/>
      <c r="N4" s="172"/>
      <c r="P4" s="23"/>
    </row>
    <row r="5" spans="1:16" ht="15.75" thickBot="1" x14ac:dyDescent="0.3">
      <c r="A5" s="35" t="s">
        <v>66</v>
      </c>
      <c r="B5" s="180">
        <f>B6+B22+B23</f>
        <v>1300</v>
      </c>
      <c r="C5" s="36">
        <f>C6+C22+C23</f>
        <v>271834</v>
      </c>
      <c r="D5" s="37">
        <v>0.4</v>
      </c>
      <c r="E5" s="178">
        <f>(ROUND(C5*(1-D5),-1))</f>
        <v>163100</v>
      </c>
      <c r="F5" s="4"/>
      <c r="G5" s="179">
        <f>SUM(E5*$I$6*$I$11)</f>
        <v>163100</v>
      </c>
      <c r="H5" s="4"/>
      <c r="I5" s="159" t="s">
        <v>61</v>
      </c>
      <c r="J5" s="4"/>
      <c r="K5" s="249" t="s">
        <v>1</v>
      </c>
      <c r="L5" s="250"/>
      <c r="N5" s="159" t="s">
        <v>64</v>
      </c>
      <c r="P5" s="1"/>
    </row>
    <row r="6" spans="1:16" ht="15" customHeight="1" x14ac:dyDescent="0.25">
      <c r="A6" s="122" t="s">
        <v>72</v>
      </c>
      <c r="B6" s="181">
        <f>SUM(B7:B21)</f>
        <v>1254</v>
      </c>
      <c r="C6" s="26">
        <f>SUM(C7:C21)</f>
        <v>263570</v>
      </c>
      <c r="D6" s="30">
        <v>0.4</v>
      </c>
      <c r="E6" s="171">
        <f t="shared" ref="E6:E27" si="0">(ROUND(C6*(1-D6),-1))</f>
        <v>158140</v>
      </c>
      <c r="F6" s="4"/>
      <c r="G6" s="165">
        <f>SUM(E6*$I$6*$I$11)</f>
        <v>158140</v>
      </c>
      <c r="H6" s="4"/>
      <c r="I6" s="241">
        <v>1</v>
      </c>
      <c r="J6" s="4"/>
      <c r="K6" s="5" t="s">
        <v>2</v>
      </c>
      <c r="L6" s="6">
        <v>1</v>
      </c>
      <c r="N6" s="237" t="s">
        <v>65</v>
      </c>
      <c r="P6" s="1"/>
    </row>
    <row r="7" spans="1:16" x14ac:dyDescent="0.25">
      <c r="A7" s="123" t="s">
        <v>73</v>
      </c>
      <c r="B7" s="182">
        <v>176</v>
      </c>
      <c r="C7" s="28">
        <v>27506</v>
      </c>
      <c r="D7" s="31">
        <v>0.1</v>
      </c>
      <c r="E7" s="32">
        <f t="shared" si="0"/>
        <v>24760</v>
      </c>
      <c r="F7" s="7"/>
      <c r="G7" s="166">
        <f>SUM(E7*$I$6*$I$11)</f>
        <v>24760</v>
      </c>
      <c r="H7" s="7"/>
      <c r="I7" s="242"/>
      <c r="J7" s="7"/>
      <c r="K7" s="8" t="s">
        <v>3</v>
      </c>
      <c r="L7" s="9">
        <v>0.5</v>
      </c>
      <c r="N7" s="238"/>
      <c r="P7" s="1"/>
    </row>
    <row r="8" spans="1:16" ht="15.75" thickBot="1" x14ac:dyDescent="0.3">
      <c r="A8" s="123" t="s">
        <v>74</v>
      </c>
      <c r="B8" s="182">
        <v>16</v>
      </c>
      <c r="C8" s="28">
        <v>1223</v>
      </c>
      <c r="D8" s="31">
        <f t="shared" ref="D8:D21" si="1">$D$7</f>
        <v>0.1</v>
      </c>
      <c r="E8" s="32">
        <f t="shared" si="0"/>
        <v>1100</v>
      </c>
      <c r="F8" s="7"/>
      <c r="G8" s="166">
        <f t="shared" ref="G8:G27" si="2">SUM(E8*$I$6*$I$11)</f>
        <v>1100</v>
      </c>
      <c r="H8" s="7"/>
      <c r="I8" s="243"/>
      <c r="J8" s="7"/>
      <c r="K8" s="10" t="s">
        <v>4</v>
      </c>
      <c r="L8" s="11">
        <v>0.75</v>
      </c>
      <c r="N8" s="238"/>
      <c r="O8" s="2"/>
      <c r="P8" s="1"/>
    </row>
    <row r="9" spans="1:16" ht="15" customHeight="1" thickBot="1" x14ac:dyDescent="0.3">
      <c r="A9" s="124" t="s">
        <v>75</v>
      </c>
      <c r="B9" s="182">
        <v>25</v>
      </c>
      <c r="C9" s="28">
        <v>3328</v>
      </c>
      <c r="D9" s="31">
        <f t="shared" si="1"/>
        <v>0.1</v>
      </c>
      <c r="E9" s="32">
        <f t="shared" si="0"/>
        <v>3000</v>
      </c>
      <c r="F9" s="7"/>
      <c r="G9" s="166">
        <f t="shared" si="2"/>
        <v>3000</v>
      </c>
      <c r="H9" s="7"/>
      <c r="I9" s="78"/>
      <c r="J9" s="7"/>
      <c r="K9" s="12"/>
      <c r="L9" s="13"/>
      <c r="N9" s="238"/>
      <c r="O9" s="2"/>
      <c r="P9" s="1"/>
    </row>
    <row r="10" spans="1:16" ht="15.75" thickBot="1" x14ac:dyDescent="0.3">
      <c r="A10" s="124" t="s">
        <v>76</v>
      </c>
      <c r="B10" s="182">
        <v>114</v>
      </c>
      <c r="C10" s="28">
        <v>22373</v>
      </c>
      <c r="D10" s="31">
        <f t="shared" si="1"/>
        <v>0.1</v>
      </c>
      <c r="E10" s="32">
        <f t="shared" si="0"/>
        <v>20140</v>
      </c>
      <c r="F10" s="7"/>
      <c r="G10" s="166">
        <f t="shared" si="2"/>
        <v>20140</v>
      </c>
      <c r="H10" s="7"/>
      <c r="I10" s="161" t="s">
        <v>62</v>
      </c>
      <c r="J10" s="7"/>
      <c r="K10" s="251" t="s">
        <v>5</v>
      </c>
      <c r="L10" s="250"/>
      <c r="N10" s="238"/>
      <c r="O10" s="2"/>
      <c r="P10" s="1"/>
    </row>
    <row r="11" spans="1:16" x14ac:dyDescent="0.25">
      <c r="A11" s="124" t="s">
        <v>77</v>
      </c>
      <c r="B11" s="182">
        <v>4</v>
      </c>
      <c r="C11" s="28">
        <v>720</v>
      </c>
      <c r="D11" s="31">
        <f t="shared" si="1"/>
        <v>0.1</v>
      </c>
      <c r="E11" s="32">
        <f t="shared" si="0"/>
        <v>650</v>
      </c>
      <c r="F11" s="7"/>
      <c r="G11" s="166">
        <f t="shared" si="2"/>
        <v>650</v>
      </c>
      <c r="H11" s="7"/>
      <c r="I11" s="241">
        <v>1</v>
      </c>
      <c r="J11" s="7"/>
      <c r="K11" s="14" t="s">
        <v>6</v>
      </c>
      <c r="L11" s="15">
        <v>0.8</v>
      </c>
      <c r="N11" s="238"/>
      <c r="O11" s="2"/>
      <c r="P11" s="1"/>
    </row>
    <row r="12" spans="1:16" x14ac:dyDescent="0.25">
      <c r="A12" s="124" t="s">
        <v>78</v>
      </c>
      <c r="B12" s="182">
        <v>12</v>
      </c>
      <c r="C12" s="28">
        <v>1200</v>
      </c>
      <c r="D12" s="31">
        <f t="shared" si="1"/>
        <v>0.1</v>
      </c>
      <c r="E12" s="32">
        <f t="shared" si="0"/>
        <v>1080</v>
      </c>
      <c r="F12" s="7"/>
      <c r="G12" s="166">
        <f t="shared" si="2"/>
        <v>1080</v>
      </c>
      <c r="H12" s="7"/>
      <c r="I12" s="242"/>
      <c r="J12" s="7"/>
      <c r="K12" s="16" t="s">
        <v>7</v>
      </c>
      <c r="L12" s="17">
        <v>0.9</v>
      </c>
      <c r="N12" s="238"/>
      <c r="O12" s="2"/>
      <c r="P12" s="1"/>
    </row>
    <row r="13" spans="1:16" ht="15.75" thickBot="1" x14ac:dyDescent="0.3">
      <c r="A13" s="124" t="s">
        <v>79</v>
      </c>
      <c r="B13" s="182">
        <v>42</v>
      </c>
      <c r="C13" s="28">
        <v>7772</v>
      </c>
      <c r="D13" s="31">
        <f t="shared" si="1"/>
        <v>0.1</v>
      </c>
      <c r="E13" s="32">
        <f t="shared" si="0"/>
        <v>6990</v>
      </c>
      <c r="F13" s="7"/>
      <c r="G13" s="166">
        <f t="shared" si="2"/>
        <v>6990</v>
      </c>
      <c r="H13" s="7"/>
      <c r="I13" s="243"/>
      <c r="J13" s="7"/>
      <c r="K13" s="18" t="s">
        <v>17</v>
      </c>
      <c r="L13" s="19">
        <v>1</v>
      </c>
      <c r="N13" s="238"/>
      <c r="O13" s="2"/>
      <c r="P13" s="1"/>
    </row>
    <row r="14" spans="1:16" s="50" customFormat="1" x14ac:dyDescent="0.25">
      <c r="A14" s="125" t="s">
        <v>80</v>
      </c>
      <c r="B14" s="183">
        <v>114</v>
      </c>
      <c r="C14" s="52">
        <v>26482</v>
      </c>
      <c r="D14" s="53">
        <f t="shared" si="1"/>
        <v>0.1</v>
      </c>
      <c r="E14" s="54">
        <f t="shared" si="0"/>
        <v>23830</v>
      </c>
      <c r="F14" s="55"/>
      <c r="G14" s="166">
        <f t="shared" si="2"/>
        <v>23830</v>
      </c>
      <c r="H14" s="55"/>
      <c r="I14" s="160"/>
      <c r="J14" s="55"/>
      <c r="K14" s="56"/>
      <c r="L14" s="57"/>
      <c r="N14" s="238"/>
      <c r="O14" s="58"/>
      <c r="P14" s="59"/>
    </row>
    <row r="15" spans="1:16" x14ac:dyDescent="0.25">
      <c r="A15" s="124" t="s">
        <v>81</v>
      </c>
      <c r="B15" s="184">
        <v>190</v>
      </c>
      <c r="C15" s="29">
        <v>44598</v>
      </c>
      <c r="D15" s="31">
        <f t="shared" si="1"/>
        <v>0.1</v>
      </c>
      <c r="E15" s="33">
        <f t="shared" si="0"/>
        <v>40140</v>
      </c>
      <c r="F15" s="7"/>
      <c r="G15" s="166">
        <f t="shared" si="2"/>
        <v>40140</v>
      </c>
      <c r="H15" s="7"/>
      <c r="I15" s="162"/>
      <c r="J15" s="7"/>
      <c r="N15" s="238"/>
      <c r="O15" s="2"/>
      <c r="P15" s="1"/>
    </row>
    <row r="16" spans="1:16" x14ac:dyDescent="0.25">
      <c r="A16" s="124" t="s">
        <v>82</v>
      </c>
      <c r="B16" s="182">
        <v>42</v>
      </c>
      <c r="C16" s="28">
        <v>7354</v>
      </c>
      <c r="D16" s="31">
        <f t="shared" si="1"/>
        <v>0.1</v>
      </c>
      <c r="E16" s="32">
        <f t="shared" si="0"/>
        <v>6620</v>
      </c>
      <c r="F16" s="7"/>
      <c r="G16" s="166">
        <f t="shared" si="2"/>
        <v>6620</v>
      </c>
      <c r="H16" s="7"/>
      <c r="I16" s="160"/>
      <c r="J16" s="7"/>
      <c r="K16" s="49"/>
      <c r="L16" s="49"/>
      <c r="N16" s="238"/>
      <c r="O16" s="2"/>
      <c r="P16" s="1"/>
    </row>
    <row r="17" spans="1:18" x14ac:dyDescent="0.25">
      <c r="A17" s="124" t="s">
        <v>83</v>
      </c>
      <c r="B17" s="182">
        <v>188</v>
      </c>
      <c r="C17" s="28">
        <v>46006</v>
      </c>
      <c r="D17" s="31">
        <f t="shared" si="1"/>
        <v>0.1</v>
      </c>
      <c r="E17" s="32">
        <f t="shared" si="0"/>
        <v>41410</v>
      </c>
      <c r="F17" s="7"/>
      <c r="G17" s="166">
        <f t="shared" si="2"/>
        <v>41410</v>
      </c>
      <c r="H17" s="7"/>
      <c r="I17" s="78"/>
      <c r="J17" s="7"/>
      <c r="K17" s="44"/>
      <c r="L17" s="45"/>
      <c r="N17" s="238"/>
      <c r="O17" s="2"/>
      <c r="P17" s="1"/>
    </row>
    <row r="18" spans="1:18" x14ac:dyDescent="0.25">
      <c r="A18" s="125" t="s">
        <v>84</v>
      </c>
      <c r="B18" s="182">
        <v>19</v>
      </c>
      <c r="C18" s="28">
        <v>1467</v>
      </c>
      <c r="D18" s="31">
        <f t="shared" si="1"/>
        <v>0.1</v>
      </c>
      <c r="E18" s="32">
        <f t="shared" si="0"/>
        <v>1320</v>
      </c>
      <c r="F18" s="7"/>
      <c r="G18" s="166">
        <f t="shared" si="2"/>
        <v>1320</v>
      </c>
      <c r="H18" s="7"/>
      <c r="I18" s="160"/>
      <c r="J18" s="7"/>
      <c r="K18" s="44"/>
      <c r="L18" s="45"/>
      <c r="N18" s="238"/>
      <c r="O18" s="2"/>
      <c r="P18" s="1"/>
    </row>
    <row r="19" spans="1:18" x14ac:dyDescent="0.25">
      <c r="A19" s="124" t="s">
        <v>85</v>
      </c>
      <c r="B19" s="182">
        <v>132</v>
      </c>
      <c r="C19" s="28">
        <v>29679</v>
      </c>
      <c r="D19" s="31">
        <f t="shared" si="1"/>
        <v>0.1</v>
      </c>
      <c r="E19" s="32">
        <f t="shared" si="0"/>
        <v>26710</v>
      </c>
      <c r="F19" s="7"/>
      <c r="G19" s="166">
        <f t="shared" si="2"/>
        <v>26710</v>
      </c>
      <c r="H19" s="7"/>
      <c r="I19" s="160"/>
      <c r="J19" s="7"/>
      <c r="K19" s="44"/>
      <c r="L19" s="46"/>
      <c r="N19" s="238"/>
      <c r="O19" s="2"/>
      <c r="P19" s="1"/>
    </row>
    <row r="20" spans="1:18" x14ac:dyDescent="0.25">
      <c r="A20" s="124" t="s">
        <v>86</v>
      </c>
      <c r="B20" s="182">
        <v>136</v>
      </c>
      <c r="C20" s="28">
        <v>33870</v>
      </c>
      <c r="D20" s="31">
        <f t="shared" si="1"/>
        <v>0.1</v>
      </c>
      <c r="E20" s="32">
        <f t="shared" si="0"/>
        <v>30480</v>
      </c>
      <c r="F20" s="7"/>
      <c r="G20" s="166">
        <f t="shared" si="2"/>
        <v>30480</v>
      </c>
      <c r="H20" s="7"/>
      <c r="I20" s="78"/>
      <c r="J20" s="7"/>
      <c r="K20" s="44"/>
      <c r="L20" s="47"/>
      <c r="N20" s="238"/>
      <c r="O20" s="2"/>
      <c r="P20" s="1"/>
    </row>
    <row r="21" spans="1:18" ht="15.75" thickBot="1" x14ac:dyDescent="0.3">
      <c r="A21" s="124" t="s">
        <v>87</v>
      </c>
      <c r="B21" s="182">
        <v>44</v>
      </c>
      <c r="C21" s="28">
        <v>9992</v>
      </c>
      <c r="D21" s="31">
        <f t="shared" si="1"/>
        <v>0.1</v>
      </c>
      <c r="E21" s="32">
        <f t="shared" si="0"/>
        <v>8990</v>
      </c>
      <c r="F21" s="7"/>
      <c r="G21" s="166">
        <f t="shared" si="2"/>
        <v>8990</v>
      </c>
      <c r="H21" s="7"/>
      <c r="I21" s="78"/>
      <c r="J21" s="7"/>
      <c r="L21" s="46"/>
      <c r="N21" s="239"/>
      <c r="O21" s="2"/>
      <c r="P21" s="1"/>
    </row>
    <row r="22" spans="1:18" ht="15.75" customHeight="1" thickBot="1" x14ac:dyDescent="0.3">
      <c r="A22" s="167" t="s">
        <v>88</v>
      </c>
      <c r="B22" s="185">
        <v>17</v>
      </c>
      <c r="C22" s="168">
        <v>4402</v>
      </c>
      <c r="D22" s="169">
        <v>0.1</v>
      </c>
      <c r="E22" s="170">
        <f t="shared" si="0"/>
        <v>3960</v>
      </c>
      <c r="F22" s="4"/>
      <c r="G22" s="191">
        <f t="shared" si="2"/>
        <v>3960</v>
      </c>
      <c r="H22" s="4"/>
      <c r="I22" s="78"/>
      <c r="J22" s="4"/>
      <c r="K22" s="48"/>
      <c r="L22" s="2"/>
      <c r="N22" s="174"/>
      <c r="P22" s="1"/>
    </row>
    <row r="23" spans="1:18" ht="15" customHeight="1" x14ac:dyDescent="0.25">
      <c r="A23" s="61" t="s">
        <v>89</v>
      </c>
      <c r="B23" s="186">
        <f>SUM(B24:B27)</f>
        <v>29</v>
      </c>
      <c r="C23" s="63">
        <f>SUM(C24:C27)</f>
        <v>3862</v>
      </c>
      <c r="D23" s="155">
        <v>0.2</v>
      </c>
      <c r="E23" s="156">
        <f t="shared" si="0"/>
        <v>3090</v>
      </c>
      <c r="F23" s="7"/>
      <c r="G23" s="192">
        <f t="shared" si="2"/>
        <v>3090</v>
      </c>
      <c r="H23" s="7"/>
      <c r="I23" s="78"/>
      <c r="J23" s="7"/>
      <c r="K23" s="2"/>
      <c r="L23" s="2"/>
      <c r="N23" s="173"/>
      <c r="P23" s="1"/>
    </row>
    <row r="24" spans="1:18" ht="15" customHeight="1" x14ac:dyDescent="0.25">
      <c r="A24" s="64" t="s">
        <v>90</v>
      </c>
      <c r="B24" s="187">
        <v>6</v>
      </c>
      <c r="C24" s="65">
        <v>727</v>
      </c>
      <c r="D24" s="66">
        <f t="shared" ref="D24:D27" si="3">$D$7</f>
        <v>0.1</v>
      </c>
      <c r="E24" s="67">
        <f t="shared" si="0"/>
        <v>650</v>
      </c>
      <c r="F24" s="7"/>
      <c r="G24" s="193">
        <f t="shared" si="2"/>
        <v>650</v>
      </c>
      <c r="H24" s="7"/>
      <c r="I24" s="78"/>
      <c r="J24" s="7"/>
      <c r="K24" s="2"/>
      <c r="L24" s="2"/>
      <c r="N24" s="173"/>
      <c r="P24" s="1"/>
      <c r="R24" s="1"/>
    </row>
    <row r="25" spans="1:18" ht="15.75" customHeight="1" x14ac:dyDescent="0.25">
      <c r="A25" s="64" t="s">
        <v>91</v>
      </c>
      <c r="B25" s="187">
        <v>4</v>
      </c>
      <c r="C25" s="65">
        <v>911</v>
      </c>
      <c r="D25" s="66">
        <f t="shared" si="3"/>
        <v>0.1</v>
      </c>
      <c r="E25" s="67">
        <f t="shared" si="0"/>
        <v>820</v>
      </c>
      <c r="F25" s="7"/>
      <c r="G25" s="193">
        <f t="shared" si="2"/>
        <v>820</v>
      </c>
      <c r="H25" s="7"/>
      <c r="I25" s="78"/>
      <c r="J25" s="7"/>
      <c r="K25" s="2"/>
      <c r="L25" s="2"/>
      <c r="N25" s="173"/>
      <c r="P25" s="1"/>
    </row>
    <row r="26" spans="1:18" ht="15.75" customHeight="1" x14ac:dyDescent="0.25">
      <c r="A26" s="64" t="s">
        <v>92</v>
      </c>
      <c r="B26" s="187">
        <v>6</v>
      </c>
      <c r="C26" s="65">
        <v>529</v>
      </c>
      <c r="D26" s="66">
        <f t="shared" si="3"/>
        <v>0.1</v>
      </c>
      <c r="E26" s="67">
        <f t="shared" si="0"/>
        <v>480</v>
      </c>
      <c r="F26" s="7"/>
      <c r="G26" s="193">
        <f t="shared" si="2"/>
        <v>480</v>
      </c>
      <c r="H26" s="7"/>
      <c r="I26" s="78"/>
      <c r="J26" s="7"/>
      <c r="N26" s="173"/>
      <c r="P26" s="1"/>
    </row>
    <row r="27" spans="1:18" ht="15.75" customHeight="1" thickBot="1" x14ac:dyDescent="0.3">
      <c r="A27" s="85" t="s">
        <v>93</v>
      </c>
      <c r="B27" s="188">
        <v>13</v>
      </c>
      <c r="C27" s="119">
        <v>1695</v>
      </c>
      <c r="D27" s="120">
        <f t="shared" si="3"/>
        <v>0.1</v>
      </c>
      <c r="E27" s="121">
        <f t="shared" si="0"/>
        <v>1530</v>
      </c>
      <c r="F27" s="7"/>
      <c r="G27" s="194">
        <f t="shared" si="2"/>
        <v>1530</v>
      </c>
      <c r="H27" s="7"/>
      <c r="I27" s="78"/>
      <c r="J27" s="7"/>
      <c r="K27" s="2"/>
      <c r="L27" s="2"/>
      <c r="N27" s="173"/>
      <c r="P27" s="1"/>
    </row>
    <row r="28" spans="1:18" ht="15.75" customHeight="1" x14ac:dyDescent="0.25">
      <c r="F28" s="2"/>
      <c r="G28" s="2"/>
      <c r="H28" s="2"/>
      <c r="J28" s="2"/>
      <c r="N28" s="173"/>
      <c r="P28" s="1"/>
    </row>
    <row r="29" spans="1:18" ht="15.75" customHeight="1" x14ac:dyDescent="0.25">
      <c r="A29" s="157"/>
      <c r="F29" s="2"/>
      <c r="G29" s="2"/>
      <c r="H29" s="2"/>
      <c r="J29" s="2"/>
      <c r="N29" s="173"/>
      <c r="P29" s="1"/>
    </row>
    <row r="30" spans="1:18" ht="15.75" customHeight="1" x14ac:dyDescent="0.25">
      <c r="F30" s="2"/>
      <c r="G30" s="2"/>
      <c r="H30" s="2"/>
      <c r="I30" s="50"/>
      <c r="J30" s="2"/>
      <c r="N30" s="174"/>
      <c r="P30" s="1"/>
    </row>
    <row r="31" spans="1:18" ht="15.75" customHeight="1" x14ac:dyDescent="0.25">
      <c r="F31" s="2"/>
      <c r="G31" s="2"/>
      <c r="H31" s="2"/>
      <c r="I31" s="50"/>
      <c r="J31" s="2"/>
      <c r="N31" s="174"/>
      <c r="P31" s="1"/>
    </row>
    <row r="32" spans="1:18" ht="15.75" customHeight="1" x14ac:dyDescent="0.25">
      <c r="F32" s="2"/>
      <c r="G32" s="2"/>
      <c r="H32" s="2"/>
      <c r="J32" s="2"/>
      <c r="N32" s="173"/>
      <c r="P32" s="1"/>
    </row>
    <row r="33" spans="6:16" ht="15.75" customHeight="1" x14ac:dyDescent="0.25">
      <c r="F33" s="2"/>
      <c r="G33" s="2"/>
      <c r="H33" s="2"/>
      <c r="I33" s="163"/>
      <c r="J33" s="2"/>
      <c r="N33" s="173"/>
      <c r="P33" s="1"/>
    </row>
    <row r="34" spans="6:16" ht="15.75" customHeight="1" x14ac:dyDescent="0.25">
      <c r="F34" s="2"/>
      <c r="G34" s="2"/>
      <c r="H34" s="2"/>
      <c r="I34" s="163"/>
      <c r="J34" s="2"/>
      <c r="N34" s="173"/>
      <c r="P34" s="1"/>
    </row>
    <row r="35" spans="6:16" ht="15.75" customHeight="1" x14ac:dyDescent="0.25">
      <c r="F35" s="2"/>
      <c r="G35" s="2"/>
      <c r="H35" s="2"/>
      <c r="I35" s="50"/>
      <c r="J35" s="2"/>
      <c r="N35" s="175"/>
      <c r="P35" s="1"/>
    </row>
    <row r="36" spans="6:16" ht="15.75" customHeight="1" x14ac:dyDescent="0.25">
      <c r="F36" s="2"/>
      <c r="G36" s="2"/>
      <c r="H36" s="2"/>
      <c r="J36" s="2"/>
      <c r="P36" s="1"/>
    </row>
    <row r="37" spans="6:16" ht="15.75" customHeight="1" x14ac:dyDescent="0.25">
      <c r="F37" s="2"/>
      <c r="G37" s="2"/>
      <c r="H37" s="2"/>
      <c r="J37" s="2"/>
      <c r="P37" s="1"/>
    </row>
    <row r="38" spans="6:16" ht="15.75" customHeight="1" x14ac:dyDescent="0.25">
      <c r="F38" s="2"/>
      <c r="G38" s="2"/>
      <c r="H38" s="2"/>
      <c r="I38" s="50"/>
      <c r="J38" s="2"/>
      <c r="N38" s="50"/>
      <c r="P38" s="1"/>
    </row>
    <row r="39" spans="6:16" ht="15.75" customHeight="1" x14ac:dyDescent="0.25">
      <c r="F39" s="2"/>
      <c r="G39" s="2"/>
      <c r="H39" s="2"/>
      <c r="J39" s="2"/>
      <c r="P39" s="1"/>
    </row>
    <row r="40" spans="6:16" ht="15.75" customHeight="1" x14ac:dyDescent="0.25">
      <c r="F40" s="2"/>
      <c r="G40" s="2"/>
      <c r="H40" s="2"/>
      <c r="I40" s="50"/>
      <c r="J40" s="2"/>
      <c r="N40" s="50"/>
      <c r="P40" s="1"/>
    </row>
    <row r="41" spans="6:16" ht="15.75" customHeight="1" x14ac:dyDescent="0.25">
      <c r="F41" s="2"/>
      <c r="G41" s="2"/>
      <c r="H41" s="2"/>
      <c r="I41" s="50"/>
      <c r="J41" s="2"/>
      <c r="N41" s="50"/>
      <c r="P41" s="1"/>
    </row>
    <row r="42" spans="6:16" ht="15.75" customHeight="1" x14ac:dyDescent="0.25">
      <c r="F42" s="2"/>
      <c r="G42" s="2"/>
      <c r="H42" s="2"/>
      <c r="J42" s="2"/>
      <c r="P42" s="1"/>
    </row>
    <row r="43" spans="6:16" ht="15.75" customHeight="1" x14ac:dyDescent="0.25">
      <c r="F43" s="2"/>
      <c r="G43" s="2"/>
      <c r="H43" s="2"/>
      <c r="I43" s="163"/>
      <c r="J43" s="2"/>
      <c r="N43" s="163"/>
      <c r="P43" s="1"/>
    </row>
    <row r="44" spans="6:16" ht="15.75" customHeight="1" x14ac:dyDescent="0.25">
      <c r="F44" s="2"/>
      <c r="G44" s="2"/>
      <c r="H44" s="2"/>
      <c r="J44" s="2"/>
      <c r="P44" s="1"/>
    </row>
    <row r="45" spans="6:16" ht="15.75" customHeight="1" x14ac:dyDescent="0.25">
      <c r="F45" s="2"/>
      <c r="G45" s="2"/>
      <c r="H45" s="2"/>
      <c r="J45" s="2"/>
      <c r="P45" s="1"/>
    </row>
    <row r="46" spans="6:16" ht="15.75" customHeight="1" x14ac:dyDescent="0.25">
      <c r="F46" s="2"/>
      <c r="G46" s="2"/>
      <c r="H46" s="2"/>
      <c r="I46" s="164"/>
      <c r="J46" s="2"/>
      <c r="N46" s="164"/>
      <c r="P46" s="1"/>
    </row>
    <row r="47" spans="6:16" ht="15.75" customHeight="1" x14ac:dyDescent="0.25">
      <c r="F47" s="2"/>
      <c r="G47" s="2"/>
      <c r="H47" s="2"/>
      <c r="J47" s="2"/>
      <c r="P47" s="1"/>
    </row>
    <row r="48" spans="6:16" ht="15.75" customHeight="1" x14ac:dyDescent="0.25">
      <c r="F48" s="2"/>
      <c r="G48" s="2"/>
      <c r="H48" s="2"/>
      <c r="J48" s="2"/>
      <c r="P48" s="1"/>
    </row>
    <row r="49" spans="6:16" ht="15.75" customHeight="1" x14ac:dyDescent="0.25">
      <c r="F49" s="2"/>
      <c r="G49" s="2"/>
      <c r="H49" s="2"/>
      <c r="J49" s="2"/>
      <c r="P49" s="1"/>
    </row>
    <row r="50" spans="6:16" ht="15.75" customHeight="1" x14ac:dyDescent="0.25">
      <c r="F50" s="2"/>
      <c r="G50" s="2"/>
      <c r="H50" s="2"/>
      <c r="J50" s="2"/>
      <c r="P50" s="1"/>
    </row>
    <row r="51" spans="6:16" ht="15.75" customHeight="1" x14ac:dyDescent="0.25">
      <c r="F51" s="2"/>
      <c r="G51" s="2"/>
      <c r="H51" s="2"/>
      <c r="J51" s="2"/>
      <c r="P51" s="1"/>
    </row>
    <row r="52" spans="6:16" ht="15.75" customHeight="1" x14ac:dyDescent="0.25">
      <c r="F52" s="2"/>
      <c r="G52" s="2"/>
      <c r="H52" s="2"/>
      <c r="J52" s="2"/>
      <c r="P52" s="1"/>
    </row>
    <row r="53" spans="6:16" ht="15.75" customHeight="1" x14ac:dyDescent="0.25">
      <c r="F53" s="2"/>
      <c r="G53" s="2"/>
      <c r="H53" s="2"/>
      <c r="J53" s="2"/>
      <c r="P53" s="1"/>
    </row>
    <row r="54" spans="6:16" ht="15.75" customHeight="1" x14ac:dyDescent="0.25">
      <c r="F54" s="2"/>
      <c r="G54" s="2"/>
      <c r="H54" s="2"/>
      <c r="J54" s="2"/>
      <c r="P54" s="1"/>
    </row>
    <row r="55" spans="6:16" ht="15.75" customHeight="1" x14ac:dyDescent="0.25">
      <c r="F55" s="2"/>
      <c r="G55" s="2"/>
      <c r="H55" s="2"/>
      <c r="J55" s="2"/>
      <c r="P55" s="1"/>
    </row>
    <row r="56" spans="6:16" ht="15.75" customHeight="1" x14ac:dyDescent="0.25">
      <c r="F56" s="2"/>
      <c r="G56" s="2"/>
      <c r="H56" s="2"/>
      <c r="J56" s="2"/>
      <c r="P56" s="1"/>
    </row>
    <row r="57" spans="6:16" ht="15.75" customHeight="1" x14ac:dyDescent="0.25">
      <c r="F57" s="2"/>
      <c r="G57" s="2"/>
      <c r="H57" s="2"/>
      <c r="J57" s="2"/>
      <c r="P57" s="1"/>
    </row>
    <row r="58" spans="6:16" ht="15.75" customHeight="1" x14ac:dyDescent="0.25">
      <c r="F58" s="2"/>
      <c r="G58" s="2"/>
      <c r="H58" s="2"/>
      <c r="J58" s="2"/>
      <c r="P58" s="1"/>
    </row>
    <row r="59" spans="6:16" ht="15.75" customHeight="1" x14ac:dyDescent="0.25">
      <c r="F59" s="2"/>
      <c r="G59" s="2"/>
      <c r="H59" s="2"/>
      <c r="J59" s="2"/>
      <c r="P59" s="1"/>
    </row>
    <row r="60" spans="6:16" ht="15.75" customHeight="1" x14ac:dyDescent="0.25">
      <c r="F60" s="2"/>
      <c r="G60" s="2"/>
      <c r="H60" s="2"/>
      <c r="J60" s="2"/>
      <c r="P60" s="1"/>
    </row>
    <row r="61" spans="6:16" ht="15.75" customHeight="1" x14ac:dyDescent="0.25">
      <c r="F61" s="2"/>
      <c r="G61" s="2"/>
      <c r="H61" s="2"/>
      <c r="J61" s="2"/>
      <c r="P61" s="1"/>
    </row>
    <row r="62" spans="6:16" ht="15.75" customHeight="1" x14ac:dyDescent="0.25">
      <c r="F62" s="2"/>
      <c r="G62" s="2"/>
      <c r="H62" s="2"/>
      <c r="J62" s="2"/>
      <c r="P62" s="1"/>
    </row>
    <row r="63" spans="6:16" ht="15.75" customHeight="1" x14ac:dyDescent="0.25">
      <c r="F63" s="2"/>
      <c r="G63" s="2"/>
      <c r="H63" s="2"/>
      <c r="J63" s="2"/>
      <c r="P63" s="1"/>
    </row>
    <row r="64" spans="6:16" ht="15.75" customHeight="1" x14ac:dyDescent="0.25">
      <c r="F64" s="2"/>
      <c r="G64" s="2"/>
      <c r="H64" s="2"/>
      <c r="J64" s="2"/>
      <c r="P64" s="1"/>
    </row>
    <row r="65" spans="6:16" ht="15.75" customHeight="1" x14ac:dyDescent="0.25">
      <c r="F65" s="2"/>
      <c r="G65" s="2"/>
      <c r="H65" s="2"/>
      <c r="J65" s="2"/>
      <c r="P65" s="1"/>
    </row>
    <row r="66" spans="6:16" ht="15.75" customHeight="1" x14ac:dyDescent="0.25">
      <c r="F66" s="2"/>
      <c r="G66" s="2"/>
      <c r="H66" s="2"/>
      <c r="J66" s="2"/>
      <c r="P66" s="1"/>
    </row>
    <row r="67" spans="6:16" ht="15.75" customHeight="1" x14ac:dyDescent="0.25">
      <c r="F67" s="2"/>
      <c r="G67" s="2"/>
      <c r="H67" s="2"/>
      <c r="J67" s="2"/>
      <c r="P67" s="1"/>
    </row>
    <row r="68" spans="6:16" ht="15.75" customHeight="1" x14ac:dyDescent="0.25">
      <c r="F68" s="2"/>
      <c r="G68" s="2"/>
      <c r="H68" s="2"/>
      <c r="J68" s="2"/>
      <c r="P68" s="1"/>
    </row>
    <row r="69" spans="6:16" ht="15.75" customHeight="1" x14ac:dyDescent="0.25">
      <c r="F69" s="2"/>
      <c r="G69" s="2"/>
      <c r="H69" s="2"/>
      <c r="J69" s="2"/>
      <c r="P69" s="1"/>
    </row>
    <row r="70" spans="6:16" ht="15.75" customHeight="1" x14ac:dyDescent="0.25">
      <c r="F70" s="2"/>
      <c r="G70" s="2"/>
      <c r="H70" s="2"/>
      <c r="J70" s="2"/>
      <c r="P70" s="1"/>
    </row>
    <row r="71" spans="6:16" ht="15.75" customHeight="1" x14ac:dyDescent="0.25">
      <c r="F71" s="2"/>
      <c r="G71" s="2"/>
      <c r="H71" s="2"/>
      <c r="J71" s="2"/>
      <c r="P71" s="1"/>
    </row>
    <row r="72" spans="6:16" ht="15.75" customHeight="1" x14ac:dyDescent="0.25">
      <c r="F72" s="2"/>
      <c r="G72" s="2"/>
      <c r="H72" s="2"/>
      <c r="J72" s="2"/>
      <c r="P72" s="1"/>
    </row>
    <row r="73" spans="6:16" ht="15.75" customHeight="1" x14ac:dyDescent="0.25">
      <c r="F73" s="2"/>
      <c r="G73" s="2"/>
      <c r="H73" s="2"/>
      <c r="J73" s="2"/>
      <c r="P73" s="1"/>
    </row>
    <row r="74" spans="6:16" ht="15.75" customHeight="1" x14ac:dyDescent="0.25">
      <c r="F74" s="2"/>
      <c r="G74" s="2"/>
      <c r="H74" s="2"/>
      <c r="J74" s="2"/>
      <c r="P74" s="1"/>
    </row>
    <row r="75" spans="6:16" ht="15.75" customHeight="1" x14ac:dyDescent="0.25">
      <c r="F75" s="2"/>
      <c r="G75" s="2"/>
      <c r="H75" s="2"/>
      <c r="J75" s="2"/>
      <c r="P75" s="1"/>
    </row>
    <row r="76" spans="6:16" ht="15.75" customHeight="1" x14ac:dyDescent="0.25">
      <c r="F76" s="2"/>
      <c r="G76" s="2"/>
      <c r="H76" s="2"/>
      <c r="J76" s="2"/>
      <c r="P76" s="1"/>
    </row>
    <row r="77" spans="6:16" ht="15.75" customHeight="1" x14ac:dyDescent="0.25">
      <c r="F77" s="2"/>
      <c r="G77" s="2"/>
      <c r="H77" s="2"/>
      <c r="J77" s="2"/>
      <c r="P77" s="1"/>
    </row>
    <row r="78" spans="6:16" ht="15.75" customHeight="1" x14ac:dyDescent="0.25">
      <c r="F78" s="2"/>
      <c r="G78" s="2"/>
      <c r="H78" s="2"/>
      <c r="J78" s="2"/>
      <c r="P78" s="1"/>
    </row>
    <row r="79" spans="6:16" ht="15.75" customHeight="1" x14ac:dyDescent="0.25">
      <c r="F79" s="2"/>
      <c r="G79" s="2"/>
      <c r="H79" s="2"/>
      <c r="J79" s="2"/>
      <c r="P79" s="1"/>
    </row>
    <row r="80" spans="6:16" ht="15.75" customHeight="1" x14ac:dyDescent="0.25">
      <c r="F80" s="2"/>
      <c r="G80" s="2"/>
      <c r="H80" s="2"/>
      <c r="J80" s="2"/>
      <c r="P80" s="1"/>
    </row>
    <row r="81" spans="6:16" ht="15.75" customHeight="1" x14ac:dyDescent="0.25">
      <c r="F81" s="2"/>
      <c r="G81" s="2"/>
      <c r="H81" s="2"/>
      <c r="J81" s="2"/>
      <c r="P81" s="1"/>
    </row>
    <row r="82" spans="6:16" ht="15.75" customHeight="1" x14ac:dyDescent="0.25">
      <c r="F82" s="2"/>
      <c r="G82" s="2"/>
      <c r="H82" s="2"/>
      <c r="J82" s="2"/>
      <c r="P82" s="1"/>
    </row>
    <row r="83" spans="6:16" ht="15.75" customHeight="1" x14ac:dyDescent="0.25">
      <c r="F83" s="2"/>
      <c r="G83" s="2"/>
      <c r="H83" s="2"/>
      <c r="J83" s="2"/>
      <c r="P83" s="1"/>
    </row>
    <row r="84" spans="6:16" ht="15.75" customHeight="1" x14ac:dyDescent="0.25">
      <c r="F84" s="2"/>
      <c r="G84" s="2"/>
      <c r="H84" s="2"/>
      <c r="J84" s="2"/>
      <c r="P84" s="1"/>
    </row>
    <row r="85" spans="6:16" ht="15.75" customHeight="1" x14ac:dyDescent="0.25">
      <c r="F85" s="2"/>
      <c r="G85" s="2"/>
      <c r="H85" s="2"/>
      <c r="J85" s="2"/>
      <c r="P85" s="1"/>
    </row>
    <row r="86" spans="6:16" ht="15.75" customHeight="1" x14ac:dyDescent="0.25">
      <c r="F86" s="2"/>
      <c r="G86" s="2"/>
      <c r="H86" s="2"/>
      <c r="J86" s="2"/>
      <c r="P86" s="1"/>
    </row>
    <row r="87" spans="6:16" ht="15.75" customHeight="1" x14ac:dyDescent="0.25">
      <c r="F87" s="2"/>
      <c r="G87" s="2"/>
      <c r="H87" s="2"/>
      <c r="J87" s="2"/>
      <c r="P87" s="1"/>
    </row>
    <row r="88" spans="6:16" ht="15.75" customHeight="1" x14ac:dyDescent="0.25">
      <c r="F88" s="2"/>
      <c r="G88" s="2"/>
      <c r="H88" s="2"/>
      <c r="J88" s="2"/>
      <c r="P88" s="1"/>
    </row>
    <row r="89" spans="6:16" ht="15.75" customHeight="1" x14ac:dyDescent="0.25">
      <c r="F89" s="2"/>
      <c r="G89" s="2"/>
      <c r="H89" s="2"/>
      <c r="J89" s="2"/>
      <c r="P89" s="1"/>
    </row>
    <row r="90" spans="6:16" ht="15.75" customHeight="1" x14ac:dyDescent="0.25">
      <c r="F90" s="2"/>
      <c r="G90" s="2"/>
      <c r="H90" s="2"/>
      <c r="J90" s="2"/>
      <c r="P90" s="1"/>
    </row>
    <row r="91" spans="6:16" ht="15.75" customHeight="1" x14ac:dyDescent="0.25">
      <c r="F91" s="2"/>
      <c r="G91" s="2"/>
      <c r="H91" s="2"/>
      <c r="J91" s="2"/>
      <c r="P91" s="1"/>
    </row>
    <row r="92" spans="6:16" ht="15.75" customHeight="1" x14ac:dyDescent="0.25">
      <c r="F92" s="2"/>
      <c r="G92" s="2"/>
      <c r="H92" s="2"/>
      <c r="J92" s="2"/>
      <c r="P92" s="1"/>
    </row>
    <row r="93" spans="6:16" ht="15.75" customHeight="1" x14ac:dyDescent="0.25">
      <c r="F93" s="2"/>
      <c r="G93" s="2"/>
      <c r="H93" s="2"/>
      <c r="J93" s="2"/>
      <c r="P93" s="1"/>
    </row>
    <row r="94" spans="6:16" ht="15.75" customHeight="1" x14ac:dyDescent="0.25">
      <c r="F94" s="2"/>
      <c r="G94" s="2"/>
      <c r="H94" s="2"/>
      <c r="J94" s="2"/>
      <c r="P94" s="1"/>
    </row>
    <row r="95" spans="6:16" ht="15.75" customHeight="1" x14ac:dyDescent="0.25">
      <c r="F95" s="2"/>
      <c r="G95" s="2"/>
      <c r="H95" s="2"/>
      <c r="J95" s="2"/>
      <c r="P95" s="1"/>
    </row>
    <row r="96" spans="6:16" ht="15.75" customHeight="1" x14ac:dyDescent="0.25">
      <c r="F96" s="2"/>
      <c r="G96" s="2"/>
      <c r="H96" s="2"/>
      <c r="J96" s="2"/>
      <c r="P96" s="1"/>
    </row>
    <row r="97" spans="6:16" ht="15.75" customHeight="1" x14ac:dyDescent="0.25">
      <c r="F97" s="2"/>
      <c r="G97" s="2"/>
      <c r="H97" s="2"/>
      <c r="J97" s="2"/>
      <c r="P97" s="1"/>
    </row>
    <row r="98" spans="6:16" ht="15.75" customHeight="1" x14ac:dyDescent="0.25">
      <c r="F98" s="2"/>
      <c r="G98" s="2"/>
      <c r="H98" s="2"/>
      <c r="J98" s="2"/>
      <c r="P98" s="1"/>
    </row>
    <row r="99" spans="6:16" ht="15.75" customHeight="1" x14ac:dyDescent="0.25">
      <c r="F99" s="2"/>
      <c r="G99" s="2"/>
      <c r="H99" s="2"/>
      <c r="J99" s="2"/>
      <c r="P99" s="1"/>
    </row>
    <row r="100" spans="6:16" ht="15.75" customHeight="1" x14ac:dyDescent="0.25">
      <c r="F100" s="2"/>
      <c r="G100" s="2"/>
      <c r="H100" s="2"/>
      <c r="J100" s="2"/>
      <c r="P100" s="1"/>
    </row>
    <row r="101" spans="6:16" ht="15.75" customHeight="1" x14ac:dyDescent="0.25">
      <c r="F101" s="2"/>
      <c r="G101" s="2"/>
      <c r="H101" s="2"/>
      <c r="J101" s="2"/>
      <c r="P101" s="1"/>
    </row>
    <row r="102" spans="6:16" ht="15.75" customHeight="1" x14ac:dyDescent="0.25">
      <c r="F102" s="2"/>
      <c r="G102" s="2"/>
      <c r="H102" s="2"/>
      <c r="J102" s="2"/>
      <c r="P102" s="1"/>
    </row>
    <row r="103" spans="6:16" ht="15.75" customHeight="1" x14ac:dyDescent="0.25">
      <c r="F103" s="2"/>
      <c r="G103" s="2"/>
      <c r="H103" s="2"/>
      <c r="J103" s="2"/>
      <c r="P103" s="1"/>
    </row>
    <row r="104" spans="6:16" ht="15.75" customHeight="1" x14ac:dyDescent="0.25">
      <c r="F104" s="2"/>
      <c r="G104" s="2"/>
      <c r="H104" s="2"/>
      <c r="J104" s="2"/>
      <c r="P104" s="1"/>
    </row>
    <row r="105" spans="6:16" ht="15.75" customHeight="1" x14ac:dyDescent="0.25">
      <c r="F105" s="2"/>
      <c r="G105" s="2"/>
      <c r="H105" s="2"/>
      <c r="J105" s="2"/>
      <c r="P105" s="1"/>
    </row>
    <row r="106" spans="6:16" ht="15.75" customHeight="1" x14ac:dyDescent="0.25">
      <c r="F106" s="2"/>
      <c r="G106" s="2"/>
      <c r="H106" s="2"/>
      <c r="J106" s="2"/>
      <c r="P106" s="1"/>
    </row>
    <row r="107" spans="6:16" ht="15.75" customHeight="1" x14ac:dyDescent="0.25">
      <c r="F107" s="2"/>
      <c r="G107" s="2"/>
      <c r="H107" s="2"/>
      <c r="J107" s="2"/>
      <c r="P107" s="1"/>
    </row>
    <row r="108" spans="6:16" ht="15.75" customHeight="1" x14ac:dyDescent="0.25">
      <c r="F108" s="2"/>
      <c r="G108" s="2"/>
      <c r="H108" s="2"/>
      <c r="J108" s="2"/>
      <c r="P108" s="1"/>
    </row>
    <row r="109" spans="6:16" ht="15.75" customHeight="1" x14ac:dyDescent="0.25">
      <c r="F109" s="2"/>
      <c r="G109" s="2"/>
      <c r="H109" s="2"/>
      <c r="J109" s="2"/>
      <c r="P109" s="1"/>
    </row>
    <row r="110" spans="6:16" ht="15.75" customHeight="1" x14ac:dyDescent="0.25">
      <c r="F110" s="2"/>
      <c r="G110" s="2"/>
      <c r="H110" s="2"/>
      <c r="J110" s="2"/>
      <c r="P110" s="1"/>
    </row>
    <row r="111" spans="6:16" ht="15.75" customHeight="1" x14ac:dyDescent="0.25">
      <c r="F111" s="2"/>
      <c r="G111" s="2"/>
      <c r="H111" s="2"/>
      <c r="J111" s="2"/>
      <c r="P111" s="1"/>
    </row>
    <row r="112" spans="6:16" ht="15.75" customHeight="1" x14ac:dyDescent="0.25">
      <c r="F112" s="2"/>
      <c r="G112" s="2"/>
      <c r="H112" s="2"/>
      <c r="J112" s="2"/>
      <c r="P112" s="1"/>
    </row>
    <row r="113" spans="6:16" ht="15.75" customHeight="1" x14ac:dyDescent="0.25">
      <c r="F113" s="2"/>
      <c r="G113" s="2"/>
      <c r="H113" s="2"/>
      <c r="J113" s="2"/>
      <c r="P113" s="1"/>
    </row>
    <row r="114" spans="6:16" ht="15.75" customHeight="1" x14ac:dyDescent="0.25">
      <c r="F114" s="2"/>
      <c r="G114" s="2"/>
      <c r="H114" s="2"/>
      <c r="J114" s="2"/>
      <c r="P114" s="1"/>
    </row>
    <row r="115" spans="6:16" ht="15.75" customHeight="1" x14ac:dyDescent="0.25">
      <c r="F115" s="2"/>
      <c r="G115" s="2"/>
      <c r="H115" s="2"/>
      <c r="J115" s="2"/>
      <c r="P115" s="1"/>
    </row>
    <row r="116" spans="6:16" ht="15.75" customHeight="1" x14ac:dyDescent="0.25">
      <c r="F116" s="2"/>
      <c r="G116" s="2"/>
      <c r="H116" s="2"/>
      <c r="J116" s="2"/>
      <c r="P116" s="1"/>
    </row>
    <row r="117" spans="6:16" ht="15.75" customHeight="1" x14ac:dyDescent="0.25">
      <c r="F117" s="2"/>
      <c r="G117" s="2"/>
      <c r="H117" s="2"/>
      <c r="J117" s="2"/>
      <c r="P117" s="1"/>
    </row>
    <row r="118" spans="6:16" ht="15.75" customHeight="1" x14ac:dyDescent="0.25">
      <c r="F118" s="2"/>
      <c r="G118" s="2"/>
      <c r="H118" s="2"/>
      <c r="J118" s="2"/>
      <c r="P118" s="1"/>
    </row>
    <row r="119" spans="6:16" ht="15.75" customHeight="1" x14ac:dyDescent="0.25">
      <c r="F119" s="2"/>
      <c r="G119" s="2"/>
      <c r="H119" s="2"/>
      <c r="J119" s="2"/>
      <c r="P119" s="1"/>
    </row>
    <row r="120" spans="6:16" ht="15.75" customHeight="1" x14ac:dyDescent="0.25">
      <c r="F120" s="2"/>
      <c r="G120" s="2"/>
      <c r="H120" s="2"/>
      <c r="J120" s="2"/>
      <c r="P120" s="1"/>
    </row>
    <row r="121" spans="6:16" ht="15.75" customHeight="1" x14ac:dyDescent="0.25">
      <c r="F121" s="2"/>
      <c r="G121" s="2"/>
      <c r="H121" s="2"/>
      <c r="J121" s="2"/>
      <c r="P121" s="1"/>
    </row>
    <row r="122" spans="6:16" ht="15.75" customHeight="1" x14ac:dyDescent="0.25">
      <c r="F122" s="2"/>
      <c r="G122" s="2"/>
      <c r="H122" s="2"/>
      <c r="J122" s="2"/>
      <c r="P122" s="1"/>
    </row>
    <row r="123" spans="6:16" ht="15.75" customHeight="1" x14ac:dyDescent="0.25">
      <c r="F123" s="2"/>
      <c r="G123" s="2"/>
      <c r="H123" s="2"/>
      <c r="J123" s="2"/>
      <c r="P123" s="1"/>
    </row>
    <row r="124" spans="6:16" ht="15.75" customHeight="1" x14ac:dyDescent="0.25">
      <c r="F124" s="2"/>
      <c r="G124" s="2"/>
      <c r="H124" s="2"/>
      <c r="J124" s="2"/>
      <c r="P124" s="1"/>
    </row>
    <row r="125" spans="6:16" ht="15.75" customHeight="1" x14ac:dyDescent="0.25">
      <c r="F125" s="2"/>
      <c r="G125" s="2"/>
      <c r="H125" s="2"/>
      <c r="J125" s="2"/>
      <c r="P125" s="1"/>
    </row>
    <row r="126" spans="6:16" ht="15.75" customHeight="1" x14ac:dyDescent="0.25">
      <c r="F126" s="2"/>
      <c r="G126" s="2"/>
      <c r="H126" s="2"/>
      <c r="J126" s="2"/>
      <c r="P126" s="1"/>
    </row>
    <row r="127" spans="6:16" ht="15.75" customHeight="1" x14ac:dyDescent="0.25">
      <c r="F127" s="2"/>
      <c r="G127" s="2"/>
      <c r="H127" s="2"/>
      <c r="J127" s="2"/>
      <c r="P127" s="1"/>
    </row>
    <row r="128" spans="6:16" ht="15.75" customHeight="1" x14ac:dyDescent="0.25">
      <c r="F128" s="2"/>
      <c r="G128" s="2"/>
      <c r="H128" s="2"/>
      <c r="J128" s="2"/>
      <c r="P128" s="1"/>
    </row>
    <row r="129" spans="6:16" ht="15.75" customHeight="1" x14ac:dyDescent="0.25">
      <c r="F129" s="2"/>
      <c r="G129" s="2"/>
      <c r="H129" s="2"/>
      <c r="J129" s="2"/>
      <c r="P129" s="1"/>
    </row>
    <row r="130" spans="6:16" ht="15.75" customHeight="1" x14ac:dyDescent="0.25">
      <c r="F130" s="2"/>
      <c r="G130" s="2"/>
      <c r="H130" s="2"/>
      <c r="J130" s="2"/>
      <c r="P130" s="1"/>
    </row>
    <row r="131" spans="6:16" ht="15.75" customHeight="1" x14ac:dyDescent="0.25">
      <c r="F131" s="2"/>
      <c r="G131" s="2"/>
      <c r="H131" s="2"/>
      <c r="J131" s="2"/>
      <c r="P131" s="1"/>
    </row>
    <row r="132" spans="6:16" ht="15.75" customHeight="1" x14ac:dyDescent="0.25">
      <c r="F132" s="2"/>
      <c r="G132" s="2"/>
      <c r="H132" s="2"/>
      <c r="J132" s="2"/>
      <c r="P132" s="1"/>
    </row>
    <row r="133" spans="6:16" ht="15.75" customHeight="1" x14ac:dyDescent="0.25">
      <c r="F133" s="2"/>
      <c r="G133" s="2"/>
      <c r="H133" s="2"/>
      <c r="J133" s="2"/>
      <c r="P133" s="1"/>
    </row>
    <row r="134" spans="6:16" ht="15.75" customHeight="1" x14ac:dyDescent="0.25">
      <c r="F134" s="2"/>
      <c r="G134" s="2"/>
      <c r="H134" s="2"/>
      <c r="J134" s="2"/>
      <c r="P134" s="1"/>
    </row>
    <row r="135" spans="6:16" ht="15.75" customHeight="1" x14ac:dyDescent="0.25">
      <c r="F135" s="2"/>
      <c r="G135" s="2"/>
      <c r="H135" s="2"/>
      <c r="J135" s="2"/>
      <c r="P135" s="1"/>
    </row>
    <row r="136" spans="6:16" ht="15.75" customHeight="1" x14ac:dyDescent="0.25">
      <c r="F136" s="2"/>
      <c r="G136" s="2"/>
      <c r="H136" s="2"/>
      <c r="J136" s="2"/>
      <c r="P136" s="1"/>
    </row>
    <row r="137" spans="6:16" ht="15.75" customHeight="1" x14ac:dyDescent="0.25">
      <c r="F137" s="2"/>
      <c r="G137" s="2"/>
      <c r="H137" s="2"/>
      <c r="J137" s="2"/>
      <c r="P137" s="1"/>
    </row>
    <row r="138" spans="6:16" ht="15.75" customHeight="1" x14ac:dyDescent="0.25">
      <c r="F138" s="2"/>
      <c r="G138" s="2"/>
      <c r="H138" s="2"/>
      <c r="J138" s="2"/>
      <c r="P138" s="1"/>
    </row>
    <row r="139" spans="6:16" ht="15.75" customHeight="1" x14ac:dyDescent="0.25">
      <c r="F139" s="2"/>
      <c r="G139" s="2"/>
      <c r="H139" s="2"/>
      <c r="J139" s="2"/>
      <c r="P139" s="1"/>
    </row>
    <row r="140" spans="6:16" ht="15.75" customHeight="1" x14ac:dyDescent="0.25">
      <c r="F140" s="2"/>
      <c r="G140" s="2"/>
      <c r="H140" s="2"/>
      <c r="J140" s="2"/>
      <c r="P140" s="1"/>
    </row>
    <row r="141" spans="6:16" ht="15.75" customHeight="1" x14ac:dyDescent="0.25">
      <c r="F141" s="2"/>
      <c r="G141" s="2"/>
      <c r="H141" s="2"/>
      <c r="J141" s="2"/>
      <c r="P141" s="1"/>
    </row>
    <row r="142" spans="6:16" ht="15.75" customHeight="1" x14ac:dyDescent="0.25">
      <c r="F142" s="2"/>
      <c r="G142" s="2"/>
      <c r="H142" s="2"/>
      <c r="J142" s="2"/>
      <c r="P142" s="1"/>
    </row>
    <row r="143" spans="6:16" ht="15.75" customHeight="1" x14ac:dyDescent="0.25">
      <c r="F143" s="2"/>
      <c r="G143" s="2"/>
      <c r="H143" s="2"/>
      <c r="J143" s="2"/>
      <c r="P143" s="1"/>
    </row>
    <row r="144" spans="6:16" ht="15.75" customHeight="1" x14ac:dyDescent="0.25">
      <c r="F144" s="2"/>
      <c r="G144" s="2"/>
      <c r="H144" s="2"/>
      <c r="J144" s="2"/>
      <c r="P144" s="1"/>
    </row>
    <row r="145" spans="6:16" ht="15.75" customHeight="1" x14ac:dyDescent="0.25">
      <c r="F145" s="2"/>
      <c r="G145" s="2"/>
      <c r="H145" s="2"/>
      <c r="J145" s="2"/>
      <c r="P145" s="1"/>
    </row>
    <row r="146" spans="6:16" ht="15.75" customHeight="1" x14ac:dyDescent="0.25">
      <c r="F146" s="2"/>
      <c r="G146" s="2"/>
      <c r="H146" s="2"/>
      <c r="J146" s="2"/>
      <c r="P146" s="1"/>
    </row>
    <row r="147" spans="6:16" ht="15.75" customHeight="1" x14ac:dyDescent="0.25">
      <c r="F147" s="2"/>
      <c r="G147" s="2"/>
      <c r="H147" s="2"/>
      <c r="J147" s="2"/>
      <c r="P147" s="1"/>
    </row>
    <row r="148" spans="6:16" ht="15.75" customHeight="1" x14ac:dyDescent="0.25">
      <c r="F148" s="2"/>
      <c r="G148" s="2"/>
      <c r="H148" s="2"/>
      <c r="J148" s="2"/>
      <c r="P148" s="1"/>
    </row>
    <row r="149" spans="6:16" ht="15.75" customHeight="1" x14ac:dyDescent="0.25">
      <c r="F149" s="2"/>
      <c r="G149" s="2"/>
      <c r="H149" s="2"/>
      <c r="J149" s="2"/>
      <c r="P149" s="1"/>
    </row>
    <row r="150" spans="6:16" ht="15.75" customHeight="1" x14ac:dyDescent="0.25">
      <c r="F150" s="2"/>
      <c r="G150" s="2"/>
      <c r="H150" s="2"/>
      <c r="J150" s="2"/>
      <c r="P150" s="1"/>
    </row>
    <row r="151" spans="6:16" ht="15.75" customHeight="1" x14ac:dyDescent="0.25">
      <c r="F151" s="2"/>
      <c r="G151" s="2"/>
      <c r="H151" s="2"/>
      <c r="J151" s="2"/>
      <c r="P151" s="1"/>
    </row>
    <row r="152" spans="6:16" ht="15.75" customHeight="1" x14ac:dyDescent="0.25">
      <c r="F152" s="2"/>
      <c r="G152" s="2"/>
      <c r="H152" s="2"/>
      <c r="J152" s="2"/>
      <c r="P152" s="1"/>
    </row>
    <row r="153" spans="6:16" ht="15.75" customHeight="1" x14ac:dyDescent="0.25">
      <c r="F153" s="2"/>
      <c r="G153" s="2"/>
      <c r="H153" s="2"/>
      <c r="J153" s="2"/>
      <c r="P153" s="1"/>
    </row>
    <row r="154" spans="6:16" ht="15.75" customHeight="1" x14ac:dyDescent="0.25">
      <c r="F154" s="2"/>
      <c r="G154" s="2"/>
      <c r="H154" s="2"/>
      <c r="J154" s="2"/>
      <c r="P154" s="1"/>
    </row>
    <row r="155" spans="6:16" ht="15.75" customHeight="1" x14ac:dyDescent="0.25">
      <c r="F155" s="2"/>
      <c r="G155" s="2"/>
      <c r="H155" s="2"/>
      <c r="J155" s="2"/>
      <c r="P155" s="1"/>
    </row>
    <row r="156" spans="6:16" ht="15.75" customHeight="1" x14ac:dyDescent="0.25">
      <c r="F156" s="2"/>
      <c r="G156" s="2"/>
      <c r="H156" s="2"/>
      <c r="J156" s="2"/>
      <c r="P156" s="1"/>
    </row>
    <row r="157" spans="6:16" ht="15.75" customHeight="1" x14ac:dyDescent="0.25">
      <c r="F157" s="2"/>
      <c r="G157" s="2"/>
      <c r="H157" s="2"/>
      <c r="J157" s="2"/>
      <c r="P157" s="1"/>
    </row>
    <row r="158" spans="6:16" ht="15.75" customHeight="1" x14ac:dyDescent="0.25">
      <c r="F158" s="2"/>
      <c r="G158" s="2"/>
      <c r="H158" s="2"/>
      <c r="J158" s="2"/>
      <c r="P158" s="1"/>
    </row>
    <row r="159" spans="6:16" ht="15.75" customHeight="1" x14ac:dyDescent="0.25">
      <c r="F159" s="2"/>
      <c r="G159" s="2"/>
      <c r="H159" s="2"/>
      <c r="J159" s="2"/>
      <c r="P159" s="1"/>
    </row>
    <row r="160" spans="6:16" ht="15.75" customHeight="1" x14ac:dyDescent="0.25">
      <c r="F160" s="2"/>
      <c r="G160" s="2"/>
      <c r="H160" s="2"/>
      <c r="J160" s="2"/>
      <c r="P160" s="1"/>
    </row>
    <row r="161" spans="6:16" ht="15.75" customHeight="1" x14ac:dyDescent="0.25">
      <c r="F161" s="2"/>
      <c r="G161" s="2"/>
      <c r="H161" s="2"/>
      <c r="J161" s="2"/>
      <c r="P161" s="1"/>
    </row>
    <row r="162" spans="6:16" ht="15.75" customHeight="1" x14ac:dyDescent="0.25">
      <c r="F162" s="2"/>
      <c r="G162" s="2"/>
      <c r="H162" s="2"/>
      <c r="J162" s="2"/>
      <c r="P162" s="1"/>
    </row>
    <row r="163" spans="6:16" ht="15.75" customHeight="1" x14ac:dyDescent="0.25">
      <c r="F163" s="2"/>
      <c r="G163" s="2"/>
      <c r="H163" s="2"/>
      <c r="J163" s="2"/>
      <c r="P163" s="1"/>
    </row>
    <row r="164" spans="6:16" ht="15.75" customHeight="1" x14ac:dyDescent="0.25">
      <c r="F164" s="2"/>
      <c r="G164" s="2"/>
      <c r="H164" s="2"/>
      <c r="J164" s="2"/>
      <c r="P164" s="1"/>
    </row>
    <row r="165" spans="6:16" ht="15.75" customHeight="1" x14ac:dyDescent="0.25">
      <c r="F165" s="2"/>
      <c r="G165" s="2"/>
      <c r="H165" s="2"/>
      <c r="J165" s="2"/>
      <c r="P165" s="1"/>
    </row>
    <row r="166" spans="6:16" ht="15.75" customHeight="1" x14ac:dyDescent="0.25">
      <c r="F166" s="2"/>
      <c r="G166" s="2"/>
      <c r="H166" s="2"/>
      <c r="J166" s="2"/>
      <c r="P166" s="1"/>
    </row>
    <row r="167" spans="6:16" ht="15.75" customHeight="1" x14ac:dyDescent="0.25">
      <c r="F167" s="2"/>
      <c r="G167" s="2"/>
      <c r="H167" s="2"/>
      <c r="J167" s="2"/>
      <c r="P167" s="1"/>
    </row>
    <row r="168" spans="6:16" ht="15.75" customHeight="1" x14ac:dyDescent="0.25">
      <c r="F168" s="2"/>
      <c r="G168" s="2"/>
      <c r="H168" s="2"/>
      <c r="J168" s="2"/>
      <c r="P168" s="1"/>
    </row>
    <row r="169" spans="6:16" ht="15.75" customHeight="1" x14ac:dyDescent="0.25">
      <c r="F169" s="2"/>
      <c r="G169" s="2"/>
      <c r="H169" s="2"/>
      <c r="J169" s="2"/>
      <c r="P169" s="1"/>
    </row>
    <row r="170" spans="6:16" ht="15.75" customHeight="1" x14ac:dyDescent="0.25">
      <c r="F170" s="2"/>
      <c r="G170" s="2"/>
      <c r="H170" s="2"/>
      <c r="J170" s="2"/>
      <c r="P170" s="1"/>
    </row>
    <row r="171" spans="6:16" ht="15.75" customHeight="1" x14ac:dyDescent="0.25">
      <c r="F171" s="2"/>
      <c r="G171" s="2"/>
      <c r="H171" s="2"/>
      <c r="J171" s="2"/>
      <c r="P171" s="1"/>
    </row>
    <row r="172" spans="6:16" ht="15.75" customHeight="1" x14ac:dyDescent="0.25">
      <c r="F172" s="2"/>
      <c r="G172" s="2"/>
      <c r="H172" s="2"/>
      <c r="J172" s="2"/>
      <c r="P172" s="1"/>
    </row>
    <row r="173" spans="6:16" ht="15.75" customHeight="1" x14ac:dyDescent="0.25">
      <c r="F173" s="2"/>
      <c r="G173" s="2"/>
      <c r="H173" s="2"/>
      <c r="J173" s="2"/>
      <c r="P173" s="1"/>
    </row>
    <row r="174" spans="6:16" ht="15.75" customHeight="1" x14ac:dyDescent="0.25">
      <c r="F174" s="2"/>
      <c r="G174" s="2"/>
      <c r="H174" s="2"/>
      <c r="J174" s="2"/>
      <c r="P174" s="1"/>
    </row>
    <row r="175" spans="6:16" ht="15.75" customHeight="1" x14ac:dyDescent="0.25">
      <c r="F175" s="2"/>
      <c r="G175" s="2"/>
      <c r="H175" s="2"/>
      <c r="J175" s="2"/>
      <c r="P175" s="1"/>
    </row>
    <row r="176" spans="6:16" ht="15.75" customHeight="1" x14ac:dyDescent="0.25">
      <c r="F176" s="2"/>
      <c r="G176" s="2"/>
      <c r="H176" s="2"/>
      <c r="J176" s="2"/>
      <c r="P176" s="1"/>
    </row>
    <row r="177" spans="6:16" ht="15.75" customHeight="1" x14ac:dyDescent="0.25">
      <c r="F177" s="2"/>
      <c r="G177" s="2"/>
      <c r="H177" s="2"/>
      <c r="J177" s="2"/>
      <c r="P177" s="1"/>
    </row>
    <row r="178" spans="6:16" ht="15.75" customHeight="1" x14ac:dyDescent="0.25">
      <c r="F178" s="2"/>
      <c r="G178" s="2"/>
      <c r="H178" s="2"/>
      <c r="J178" s="2"/>
      <c r="P178" s="1"/>
    </row>
    <row r="179" spans="6:16" ht="15.75" customHeight="1" x14ac:dyDescent="0.25">
      <c r="F179" s="2"/>
      <c r="G179" s="2"/>
      <c r="H179" s="2"/>
      <c r="J179" s="2"/>
      <c r="P179" s="1"/>
    </row>
    <row r="180" spans="6:16" ht="15.75" customHeight="1" x14ac:dyDescent="0.25">
      <c r="F180" s="2"/>
      <c r="G180" s="2"/>
      <c r="H180" s="2"/>
      <c r="J180" s="2"/>
      <c r="P180" s="1"/>
    </row>
    <row r="181" spans="6:16" ht="15.75" customHeight="1" x14ac:dyDescent="0.25">
      <c r="F181" s="2"/>
      <c r="G181" s="2"/>
      <c r="H181" s="2"/>
      <c r="J181" s="2"/>
      <c r="P181" s="1"/>
    </row>
    <row r="182" spans="6:16" ht="15.75" customHeight="1" x14ac:dyDescent="0.25">
      <c r="F182" s="2"/>
      <c r="G182" s="2"/>
      <c r="H182" s="2"/>
      <c r="J182" s="2"/>
      <c r="P182" s="1"/>
    </row>
    <row r="183" spans="6:16" ht="15.75" customHeight="1" x14ac:dyDescent="0.25">
      <c r="F183" s="2"/>
      <c r="G183" s="2"/>
      <c r="H183" s="2"/>
      <c r="J183" s="2"/>
      <c r="P183" s="1"/>
    </row>
    <row r="184" spans="6:16" ht="15.75" customHeight="1" x14ac:dyDescent="0.25">
      <c r="F184" s="2"/>
      <c r="G184" s="2"/>
      <c r="H184" s="2"/>
      <c r="J184" s="2"/>
      <c r="P184" s="1"/>
    </row>
    <row r="185" spans="6:16" ht="15.75" customHeight="1" x14ac:dyDescent="0.25">
      <c r="F185" s="2"/>
      <c r="G185" s="2"/>
      <c r="H185" s="2"/>
      <c r="J185" s="2"/>
      <c r="P185" s="1"/>
    </row>
    <row r="186" spans="6:16" ht="15.75" customHeight="1" x14ac:dyDescent="0.25">
      <c r="F186" s="2"/>
      <c r="G186" s="2"/>
      <c r="H186" s="2"/>
      <c r="J186" s="2"/>
      <c r="P186" s="1"/>
    </row>
    <row r="187" spans="6:16" ht="15.75" customHeight="1" x14ac:dyDescent="0.25">
      <c r="F187" s="2"/>
      <c r="G187" s="2"/>
      <c r="H187" s="2"/>
      <c r="J187" s="2"/>
      <c r="P187" s="1"/>
    </row>
    <row r="188" spans="6:16" ht="15.75" customHeight="1" x14ac:dyDescent="0.25">
      <c r="F188" s="2"/>
      <c r="G188" s="2"/>
      <c r="H188" s="2"/>
      <c r="J188" s="2"/>
      <c r="P188" s="1"/>
    </row>
    <row r="189" spans="6:16" ht="15.75" customHeight="1" x14ac:dyDescent="0.25">
      <c r="F189" s="2"/>
      <c r="G189" s="2"/>
      <c r="H189" s="2"/>
      <c r="J189" s="2"/>
      <c r="P189" s="1"/>
    </row>
    <row r="190" spans="6:16" ht="15.75" customHeight="1" x14ac:dyDescent="0.25">
      <c r="F190" s="2"/>
      <c r="G190" s="2"/>
      <c r="H190" s="2"/>
      <c r="J190" s="2"/>
      <c r="P190" s="1"/>
    </row>
    <row r="191" spans="6:16" ht="15.75" customHeight="1" x14ac:dyDescent="0.25">
      <c r="F191" s="2"/>
      <c r="G191" s="2"/>
      <c r="H191" s="2"/>
      <c r="J191" s="2"/>
      <c r="P191" s="1"/>
    </row>
    <row r="192" spans="6:16" ht="15.75" customHeight="1" x14ac:dyDescent="0.25">
      <c r="F192" s="2"/>
      <c r="G192" s="2"/>
      <c r="H192" s="2"/>
      <c r="J192" s="2"/>
      <c r="P192" s="1"/>
    </row>
    <row r="193" spans="6:16" ht="15.75" customHeight="1" x14ac:dyDescent="0.25">
      <c r="F193" s="2"/>
      <c r="G193" s="2"/>
      <c r="H193" s="2"/>
      <c r="J193" s="2"/>
      <c r="P193" s="1"/>
    </row>
    <row r="194" spans="6:16" ht="15.75" customHeight="1" x14ac:dyDescent="0.25">
      <c r="F194" s="2"/>
      <c r="G194" s="2"/>
      <c r="H194" s="2"/>
      <c r="J194" s="2"/>
      <c r="P194" s="1"/>
    </row>
    <row r="195" spans="6:16" ht="15.75" customHeight="1" x14ac:dyDescent="0.25">
      <c r="F195" s="2"/>
      <c r="G195" s="2"/>
      <c r="H195" s="2"/>
      <c r="J195" s="2"/>
      <c r="P195" s="1"/>
    </row>
    <row r="196" spans="6:16" ht="15.75" customHeight="1" x14ac:dyDescent="0.25">
      <c r="F196" s="2"/>
      <c r="G196" s="2"/>
      <c r="H196" s="2"/>
      <c r="J196" s="2"/>
      <c r="P196" s="1"/>
    </row>
    <row r="197" spans="6:16" ht="15.75" customHeight="1" x14ac:dyDescent="0.25">
      <c r="F197" s="2"/>
      <c r="G197" s="2"/>
      <c r="H197" s="2"/>
      <c r="J197" s="2"/>
      <c r="P197" s="1"/>
    </row>
    <row r="198" spans="6:16" ht="15.75" customHeight="1" x14ac:dyDescent="0.25">
      <c r="F198" s="2"/>
      <c r="G198" s="2"/>
      <c r="H198" s="2"/>
      <c r="J198" s="2"/>
      <c r="P198" s="1"/>
    </row>
    <row r="199" spans="6:16" ht="15.75" customHeight="1" x14ac:dyDescent="0.25">
      <c r="F199" s="2"/>
      <c r="G199" s="2"/>
      <c r="H199" s="2"/>
      <c r="J199" s="2"/>
      <c r="P199" s="1"/>
    </row>
    <row r="200" spans="6:16" ht="15.75" customHeight="1" x14ac:dyDescent="0.25">
      <c r="F200" s="2"/>
      <c r="G200" s="2"/>
      <c r="H200" s="2"/>
      <c r="J200" s="2"/>
      <c r="P200" s="1"/>
    </row>
    <row r="201" spans="6:16" ht="15.75" customHeight="1" x14ac:dyDescent="0.25">
      <c r="F201" s="2"/>
      <c r="G201" s="2"/>
      <c r="H201" s="2"/>
      <c r="J201" s="2"/>
      <c r="P201" s="1"/>
    </row>
    <row r="202" spans="6:16" ht="15.75" customHeight="1" x14ac:dyDescent="0.25">
      <c r="F202" s="2"/>
      <c r="G202" s="2"/>
      <c r="H202" s="2"/>
      <c r="J202" s="2"/>
      <c r="P202" s="1"/>
    </row>
    <row r="203" spans="6:16" ht="15.75" customHeight="1" x14ac:dyDescent="0.25">
      <c r="F203" s="2"/>
      <c r="G203" s="2"/>
      <c r="H203" s="2"/>
      <c r="J203" s="2"/>
      <c r="P203" s="1"/>
    </row>
    <row r="204" spans="6:16" ht="15.75" customHeight="1" x14ac:dyDescent="0.25">
      <c r="F204" s="2"/>
      <c r="G204" s="2"/>
      <c r="H204" s="2"/>
      <c r="J204" s="2"/>
      <c r="P204" s="1"/>
    </row>
    <row r="205" spans="6:16" ht="15.75" customHeight="1" x14ac:dyDescent="0.25">
      <c r="F205" s="2"/>
      <c r="G205" s="2"/>
      <c r="H205" s="2"/>
      <c r="J205" s="2"/>
      <c r="P205" s="1"/>
    </row>
    <row r="206" spans="6:16" ht="15.75" customHeight="1" x14ac:dyDescent="0.25">
      <c r="F206" s="2"/>
      <c r="G206" s="2"/>
      <c r="H206" s="2"/>
      <c r="J206" s="2"/>
      <c r="P206" s="1"/>
    </row>
    <row r="207" spans="6:16" ht="15.75" customHeight="1" x14ac:dyDescent="0.25">
      <c r="F207" s="2"/>
      <c r="G207" s="2"/>
      <c r="H207" s="2"/>
      <c r="J207" s="2"/>
      <c r="P207" s="1"/>
    </row>
    <row r="208" spans="6:16" ht="15.75" customHeight="1" x14ac:dyDescent="0.25">
      <c r="F208" s="2"/>
      <c r="G208" s="2"/>
      <c r="H208" s="2"/>
      <c r="J208" s="2"/>
      <c r="P208" s="1"/>
    </row>
    <row r="209" spans="6:16" ht="15.75" customHeight="1" x14ac:dyDescent="0.25">
      <c r="F209" s="2"/>
      <c r="G209" s="2"/>
      <c r="H209" s="2"/>
      <c r="J209" s="2"/>
      <c r="P209" s="1"/>
    </row>
    <row r="210" spans="6:16" ht="15.75" customHeight="1" x14ac:dyDescent="0.25">
      <c r="F210" s="2"/>
      <c r="G210" s="2"/>
      <c r="H210" s="2"/>
      <c r="J210" s="2"/>
      <c r="P210" s="1"/>
    </row>
    <row r="211" spans="6:16" ht="15.75" customHeight="1" x14ac:dyDescent="0.25">
      <c r="F211" s="2"/>
      <c r="G211" s="2"/>
      <c r="H211" s="2"/>
      <c r="J211" s="2"/>
      <c r="P211" s="1"/>
    </row>
    <row r="212" spans="6:16" ht="15.75" customHeight="1" x14ac:dyDescent="0.25">
      <c r="F212" s="2"/>
      <c r="G212" s="2"/>
      <c r="H212" s="2"/>
      <c r="J212" s="2"/>
      <c r="P212" s="1"/>
    </row>
    <row r="213" spans="6:16" ht="15.75" customHeight="1" x14ac:dyDescent="0.25">
      <c r="F213" s="2"/>
      <c r="G213" s="2"/>
      <c r="H213" s="2"/>
      <c r="J213" s="2"/>
      <c r="P213" s="1"/>
    </row>
    <row r="214" spans="6:16" ht="15.75" customHeight="1" x14ac:dyDescent="0.25">
      <c r="F214" s="2"/>
      <c r="G214" s="2"/>
      <c r="H214" s="2"/>
      <c r="J214" s="2"/>
      <c r="P214" s="1"/>
    </row>
    <row r="215" spans="6:16" ht="15.75" customHeight="1" x14ac:dyDescent="0.25">
      <c r="F215" s="2"/>
      <c r="G215" s="2"/>
      <c r="H215" s="2"/>
      <c r="J215" s="2"/>
      <c r="P215" s="1"/>
    </row>
    <row r="216" spans="6:16" ht="15.75" customHeight="1" x14ac:dyDescent="0.25">
      <c r="F216" s="2"/>
      <c r="G216" s="2"/>
      <c r="H216" s="2"/>
      <c r="J216" s="2"/>
      <c r="P216" s="1"/>
    </row>
    <row r="217" spans="6:16" ht="15.75" customHeight="1" x14ac:dyDescent="0.25">
      <c r="F217" s="2"/>
      <c r="G217" s="2"/>
      <c r="H217" s="2"/>
      <c r="J217" s="2"/>
      <c r="P217" s="1"/>
    </row>
    <row r="218" spans="6:16" ht="15.75" customHeight="1" x14ac:dyDescent="0.25">
      <c r="F218" s="2"/>
      <c r="G218" s="2"/>
      <c r="H218" s="2"/>
      <c r="J218" s="2"/>
      <c r="P218" s="1"/>
    </row>
    <row r="219" spans="6:16" ht="15.75" customHeight="1" x14ac:dyDescent="0.25">
      <c r="F219" s="2"/>
      <c r="G219" s="2"/>
      <c r="H219" s="2"/>
      <c r="J219" s="2"/>
      <c r="P219" s="1"/>
    </row>
    <row r="220" spans="6:16" ht="15.75" customHeight="1" x14ac:dyDescent="0.25">
      <c r="F220" s="2"/>
      <c r="G220" s="2"/>
      <c r="H220" s="2"/>
      <c r="J220" s="2"/>
      <c r="P220" s="1"/>
    </row>
    <row r="221" spans="6:16" ht="15.75" customHeight="1" x14ac:dyDescent="0.25">
      <c r="F221" s="2"/>
      <c r="G221" s="2"/>
      <c r="H221" s="2"/>
      <c r="J221" s="2"/>
      <c r="P221" s="1"/>
    </row>
    <row r="222" spans="6:16" ht="15.75" customHeight="1" x14ac:dyDescent="0.25">
      <c r="F222" s="2"/>
      <c r="G222" s="2"/>
      <c r="H222" s="2"/>
      <c r="J222" s="2"/>
      <c r="P222" s="1"/>
    </row>
    <row r="223" spans="6:16" ht="15.75" customHeight="1" x14ac:dyDescent="0.25">
      <c r="F223" s="2"/>
      <c r="G223" s="2"/>
      <c r="H223" s="2"/>
      <c r="J223" s="2"/>
      <c r="P223" s="1"/>
    </row>
    <row r="224" spans="6:16" ht="15.75" customHeight="1" x14ac:dyDescent="0.25">
      <c r="F224" s="2"/>
      <c r="G224" s="2"/>
      <c r="H224" s="2"/>
      <c r="J224" s="2"/>
      <c r="P224" s="1"/>
    </row>
    <row r="225" spans="6:16" ht="15.75" customHeight="1" x14ac:dyDescent="0.25">
      <c r="F225" s="2"/>
      <c r="G225" s="2"/>
      <c r="H225" s="2"/>
      <c r="J225" s="2"/>
      <c r="P225" s="1"/>
    </row>
    <row r="226" spans="6:16" ht="15.75" customHeight="1" x14ac:dyDescent="0.25">
      <c r="F226" s="2"/>
      <c r="G226" s="2"/>
      <c r="H226" s="2"/>
      <c r="J226" s="2"/>
      <c r="P226" s="1"/>
    </row>
    <row r="227" spans="6:16" ht="15.75" customHeight="1" x14ac:dyDescent="0.25">
      <c r="F227" s="2"/>
      <c r="G227" s="2"/>
      <c r="H227" s="2"/>
      <c r="J227" s="2"/>
      <c r="P227" s="1"/>
    </row>
    <row r="228" spans="6:16" ht="15.75" customHeight="1" x14ac:dyDescent="0.25">
      <c r="F228" s="2"/>
      <c r="G228" s="2"/>
      <c r="H228" s="2"/>
      <c r="J228" s="2"/>
      <c r="P228" s="1"/>
    </row>
    <row r="229" spans="6:16" ht="15.75" customHeight="1" x14ac:dyDescent="0.25">
      <c r="F229" s="2"/>
      <c r="G229" s="2"/>
      <c r="H229" s="2"/>
      <c r="J229" s="2"/>
      <c r="P229" s="1"/>
    </row>
    <row r="230" spans="6:16" ht="15.75" customHeight="1" x14ac:dyDescent="0.25">
      <c r="F230" s="2"/>
      <c r="G230" s="2"/>
      <c r="H230" s="2"/>
      <c r="J230" s="2"/>
      <c r="P230" s="1"/>
    </row>
    <row r="231" spans="6:16" ht="15.75" customHeight="1" x14ac:dyDescent="0.25">
      <c r="F231" s="2"/>
      <c r="G231" s="2"/>
      <c r="H231" s="2"/>
      <c r="J231" s="2"/>
      <c r="P231" s="1"/>
    </row>
    <row r="232" spans="6:16" ht="15.75" customHeight="1" x14ac:dyDescent="0.25">
      <c r="F232" s="2"/>
      <c r="G232" s="2"/>
      <c r="H232" s="2"/>
      <c r="J232" s="2"/>
      <c r="P232" s="1"/>
    </row>
    <row r="233" spans="6:16" ht="15.75" customHeight="1" x14ac:dyDescent="0.25">
      <c r="F233" s="2"/>
      <c r="G233" s="2"/>
      <c r="H233" s="2"/>
      <c r="J233" s="2"/>
      <c r="P233" s="1"/>
    </row>
    <row r="234" spans="6:16" ht="15.75" customHeight="1" x14ac:dyDescent="0.25">
      <c r="F234" s="2"/>
      <c r="G234" s="2"/>
      <c r="H234" s="2"/>
      <c r="J234" s="2"/>
      <c r="P234" s="1"/>
    </row>
    <row r="235" spans="6:16" ht="15.75" customHeight="1" x14ac:dyDescent="0.25">
      <c r="F235" s="2"/>
      <c r="G235" s="2"/>
      <c r="H235" s="2"/>
      <c r="J235" s="2"/>
      <c r="P235" s="1"/>
    </row>
    <row r="236" spans="6:16" ht="15.75" customHeight="1" x14ac:dyDescent="0.25">
      <c r="F236" s="2"/>
      <c r="G236" s="2"/>
      <c r="H236" s="2"/>
      <c r="J236" s="2"/>
      <c r="P236" s="1"/>
    </row>
    <row r="237" spans="6:16" ht="15.75" customHeight="1" x14ac:dyDescent="0.25">
      <c r="F237" s="2"/>
      <c r="G237" s="2"/>
      <c r="H237" s="2"/>
      <c r="J237" s="2"/>
      <c r="P237" s="1"/>
    </row>
    <row r="238" spans="6:16" ht="15.75" customHeight="1" x14ac:dyDescent="0.25">
      <c r="F238" s="2"/>
      <c r="G238" s="2"/>
      <c r="H238" s="2"/>
      <c r="J238" s="2"/>
      <c r="P238" s="1"/>
    </row>
    <row r="239" spans="6:16" ht="15.75" customHeight="1" x14ac:dyDescent="0.25">
      <c r="F239" s="2"/>
      <c r="G239" s="2"/>
      <c r="H239" s="2"/>
      <c r="J239" s="2"/>
      <c r="P239" s="1"/>
    </row>
    <row r="240" spans="6:16" ht="15.75" customHeight="1" x14ac:dyDescent="0.25">
      <c r="F240" s="2"/>
      <c r="G240" s="2"/>
      <c r="H240" s="2"/>
      <c r="J240" s="2"/>
      <c r="P240" s="1"/>
    </row>
    <row r="241" spans="6:16" ht="15.75" customHeight="1" x14ac:dyDescent="0.25">
      <c r="F241" s="2"/>
      <c r="G241" s="2"/>
      <c r="H241" s="2"/>
      <c r="J241" s="2"/>
      <c r="P241" s="1"/>
    </row>
    <row r="242" spans="6:16" ht="15.75" customHeight="1" x14ac:dyDescent="0.25">
      <c r="F242" s="2"/>
      <c r="G242" s="2"/>
      <c r="H242" s="2"/>
      <c r="J242" s="2"/>
      <c r="P242" s="1"/>
    </row>
    <row r="243" spans="6:16" ht="15.75" customHeight="1" x14ac:dyDescent="0.25">
      <c r="F243" s="2"/>
      <c r="G243" s="2"/>
      <c r="H243" s="2"/>
      <c r="J243" s="2"/>
      <c r="P243" s="1"/>
    </row>
    <row r="244" spans="6:16" ht="15.75" customHeight="1" x14ac:dyDescent="0.25">
      <c r="F244" s="2"/>
      <c r="G244" s="2"/>
      <c r="H244" s="2"/>
      <c r="J244" s="2"/>
      <c r="P244" s="1"/>
    </row>
    <row r="245" spans="6:16" ht="15.75" customHeight="1" x14ac:dyDescent="0.25">
      <c r="F245" s="2"/>
      <c r="G245" s="2"/>
      <c r="H245" s="2"/>
      <c r="J245" s="2"/>
      <c r="P245" s="1"/>
    </row>
    <row r="246" spans="6:16" ht="15.75" customHeight="1" x14ac:dyDescent="0.25">
      <c r="F246" s="2"/>
      <c r="G246" s="2"/>
      <c r="H246" s="2"/>
      <c r="J246" s="2"/>
      <c r="P246" s="1"/>
    </row>
    <row r="247" spans="6:16" ht="15.75" customHeight="1" x14ac:dyDescent="0.25">
      <c r="F247" s="2"/>
      <c r="G247" s="2"/>
      <c r="H247" s="2"/>
      <c r="J247" s="2"/>
      <c r="P247" s="1"/>
    </row>
    <row r="248" spans="6:16" ht="15.75" customHeight="1" x14ac:dyDescent="0.25">
      <c r="F248" s="2"/>
      <c r="G248" s="2"/>
      <c r="H248" s="2"/>
      <c r="J248" s="2"/>
      <c r="P248" s="1"/>
    </row>
    <row r="249" spans="6:16" ht="15.75" customHeight="1" x14ac:dyDescent="0.25">
      <c r="F249" s="2"/>
      <c r="G249" s="2"/>
      <c r="H249" s="2"/>
      <c r="J249" s="2"/>
      <c r="P249" s="1"/>
    </row>
    <row r="250" spans="6:16" ht="15.75" customHeight="1" x14ac:dyDescent="0.25">
      <c r="F250" s="2"/>
      <c r="G250" s="2"/>
      <c r="H250" s="2"/>
      <c r="J250" s="2"/>
      <c r="P250" s="1"/>
    </row>
    <row r="251" spans="6:16" ht="15.75" customHeight="1" x14ac:dyDescent="0.25">
      <c r="F251" s="2"/>
      <c r="G251" s="2"/>
      <c r="H251" s="2"/>
      <c r="J251" s="2"/>
      <c r="P251" s="1"/>
    </row>
    <row r="252" spans="6:16" ht="15.75" customHeight="1" x14ac:dyDescent="0.25">
      <c r="F252" s="2"/>
      <c r="G252" s="2"/>
      <c r="H252" s="2"/>
      <c r="J252" s="2"/>
      <c r="P252" s="1"/>
    </row>
    <row r="253" spans="6:16" ht="15.75" customHeight="1" x14ac:dyDescent="0.25">
      <c r="F253" s="2"/>
      <c r="G253" s="2"/>
      <c r="H253" s="2"/>
      <c r="J253" s="2"/>
      <c r="P253" s="1"/>
    </row>
    <row r="254" spans="6:16" ht="15.75" customHeight="1" x14ac:dyDescent="0.25">
      <c r="F254" s="2"/>
      <c r="G254" s="2"/>
      <c r="H254" s="2"/>
      <c r="J254" s="2"/>
      <c r="P254" s="1"/>
    </row>
    <row r="255" spans="6:16" ht="15.75" customHeight="1" x14ac:dyDescent="0.25">
      <c r="F255" s="2"/>
      <c r="G255" s="2"/>
      <c r="H255" s="2"/>
      <c r="J255" s="2"/>
      <c r="P255" s="1"/>
    </row>
    <row r="256" spans="6:16" ht="15.75" customHeight="1" x14ac:dyDescent="0.25">
      <c r="F256" s="2"/>
      <c r="G256" s="2"/>
      <c r="H256" s="2"/>
      <c r="J256" s="2"/>
      <c r="P256" s="1"/>
    </row>
    <row r="257" spans="6:16" ht="15.75" customHeight="1" x14ac:dyDescent="0.25">
      <c r="F257" s="2"/>
      <c r="G257" s="2"/>
      <c r="H257" s="2"/>
      <c r="J257" s="2"/>
      <c r="P257" s="1"/>
    </row>
    <row r="258" spans="6:16" ht="15.75" customHeight="1" x14ac:dyDescent="0.25">
      <c r="F258" s="2"/>
      <c r="G258" s="2"/>
      <c r="H258" s="2"/>
      <c r="J258" s="2"/>
      <c r="P258" s="1"/>
    </row>
    <row r="259" spans="6:16" ht="15.75" customHeight="1" x14ac:dyDescent="0.25">
      <c r="F259" s="2"/>
      <c r="G259" s="2"/>
      <c r="H259" s="2"/>
      <c r="J259" s="2"/>
      <c r="P259" s="1"/>
    </row>
    <row r="260" spans="6:16" ht="15.75" customHeight="1" x14ac:dyDescent="0.25">
      <c r="F260" s="2"/>
      <c r="G260" s="2"/>
      <c r="H260" s="2"/>
      <c r="J260" s="2"/>
      <c r="P260" s="1"/>
    </row>
    <row r="261" spans="6:16" ht="15.75" customHeight="1" x14ac:dyDescent="0.25">
      <c r="F261" s="2"/>
      <c r="G261" s="2"/>
      <c r="H261" s="2"/>
      <c r="J261" s="2"/>
      <c r="P261" s="1"/>
    </row>
    <row r="262" spans="6:16" ht="15.75" customHeight="1" x14ac:dyDescent="0.25">
      <c r="F262" s="2"/>
      <c r="G262" s="2"/>
      <c r="H262" s="2"/>
      <c r="J262" s="2"/>
      <c r="P262" s="1"/>
    </row>
    <row r="263" spans="6:16" ht="15.75" customHeight="1" x14ac:dyDescent="0.25">
      <c r="F263" s="2"/>
      <c r="G263" s="2"/>
      <c r="H263" s="2"/>
      <c r="J263" s="2"/>
      <c r="P263" s="1"/>
    </row>
    <row r="264" spans="6:16" ht="15.75" customHeight="1" x14ac:dyDescent="0.25">
      <c r="F264" s="2"/>
      <c r="G264" s="2"/>
      <c r="H264" s="2"/>
      <c r="J264" s="2"/>
      <c r="P264" s="1"/>
    </row>
    <row r="265" spans="6:16" ht="15.75" customHeight="1" x14ac:dyDescent="0.25">
      <c r="F265" s="2"/>
      <c r="G265" s="2"/>
      <c r="H265" s="2"/>
      <c r="J265" s="2"/>
      <c r="P265" s="1"/>
    </row>
    <row r="266" spans="6:16" ht="15.75" customHeight="1" x14ac:dyDescent="0.25">
      <c r="F266" s="2"/>
      <c r="G266" s="2"/>
      <c r="H266" s="2"/>
      <c r="J266" s="2"/>
      <c r="P266" s="1"/>
    </row>
    <row r="267" spans="6:16" ht="15.75" customHeight="1" x14ac:dyDescent="0.25">
      <c r="F267" s="2"/>
      <c r="G267" s="2"/>
      <c r="H267" s="2"/>
      <c r="J267" s="2"/>
      <c r="P267" s="1"/>
    </row>
    <row r="268" spans="6:16" ht="15.75" customHeight="1" x14ac:dyDescent="0.25">
      <c r="F268" s="2"/>
      <c r="G268" s="2"/>
      <c r="H268" s="2"/>
      <c r="J268" s="2"/>
      <c r="P268" s="1"/>
    </row>
    <row r="269" spans="6:16" ht="15.75" customHeight="1" x14ac:dyDescent="0.25">
      <c r="F269" s="2"/>
      <c r="G269" s="2"/>
      <c r="H269" s="2"/>
      <c r="J269" s="2"/>
      <c r="P269" s="1"/>
    </row>
    <row r="270" spans="6:16" ht="15.75" customHeight="1" x14ac:dyDescent="0.25">
      <c r="F270" s="2"/>
      <c r="G270" s="2"/>
      <c r="H270" s="2"/>
      <c r="J270" s="2"/>
      <c r="P270" s="1"/>
    </row>
    <row r="271" spans="6:16" ht="15.75" customHeight="1" x14ac:dyDescent="0.25">
      <c r="F271" s="2"/>
      <c r="G271" s="2"/>
      <c r="H271" s="2"/>
      <c r="J271" s="2"/>
      <c r="P271" s="1"/>
    </row>
    <row r="272" spans="6:16" ht="15.75" customHeight="1" x14ac:dyDescent="0.25">
      <c r="F272" s="2"/>
      <c r="G272" s="2"/>
      <c r="H272" s="2"/>
      <c r="J272" s="2"/>
      <c r="P272" s="1"/>
    </row>
    <row r="273" spans="6:16" ht="15.75" customHeight="1" x14ac:dyDescent="0.25">
      <c r="F273" s="2"/>
      <c r="G273" s="2"/>
      <c r="H273" s="2"/>
      <c r="J273" s="2"/>
      <c r="P273" s="1"/>
    </row>
    <row r="274" spans="6:16" ht="15.75" customHeight="1" x14ac:dyDescent="0.25">
      <c r="F274" s="2"/>
      <c r="G274" s="2"/>
      <c r="H274" s="2"/>
      <c r="J274" s="2"/>
      <c r="P274" s="1"/>
    </row>
    <row r="275" spans="6:16" ht="15.75" customHeight="1" x14ac:dyDescent="0.25">
      <c r="F275" s="2"/>
      <c r="G275" s="2"/>
      <c r="H275" s="2"/>
      <c r="J275" s="2"/>
      <c r="P275" s="1"/>
    </row>
    <row r="276" spans="6:16" ht="15.75" customHeight="1" x14ac:dyDescent="0.25">
      <c r="F276" s="2"/>
      <c r="G276" s="2"/>
      <c r="H276" s="2"/>
      <c r="J276" s="2"/>
      <c r="P276" s="1"/>
    </row>
    <row r="277" spans="6:16" ht="15.75" customHeight="1" x14ac:dyDescent="0.25">
      <c r="F277" s="2"/>
      <c r="G277" s="2"/>
      <c r="H277" s="2"/>
      <c r="J277" s="2"/>
      <c r="P277" s="1"/>
    </row>
    <row r="278" spans="6:16" ht="15.75" customHeight="1" x14ac:dyDescent="0.25">
      <c r="F278" s="2"/>
      <c r="G278" s="2"/>
      <c r="H278" s="2"/>
      <c r="J278" s="2"/>
      <c r="P278" s="1"/>
    </row>
    <row r="279" spans="6:16" ht="15.75" customHeight="1" x14ac:dyDescent="0.25">
      <c r="F279" s="2"/>
      <c r="G279" s="2"/>
      <c r="H279" s="2"/>
      <c r="J279" s="2"/>
      <c r="P279" s="1"/>
    </row>
    <row r="280" spans="6:16" ht="15.75" customHeight="1" x14ac:dyDescent="0.25">
      <c r="F280" s="2"/>
      <c r="G280" s="2"/>
      <c r="H280" s="2"/>
      <c r="J280" s="2"/>
      <c r="P280" s="1"/>
    </row>
    <row r="281" spans="6:16" ht="15.75" customHeight="1" x14ac:dyDescent="0.25">
      <c r="F281" s="2"/>
      <c r="G281" s="2"/>
      <c r="H281" s="2"/>
      <c r="J281" s="2"/>
      <c r="P281" s="1"/>
    </row>
    <row r="282" spans="6:16" ht="15.75" customHeight="1" x14ac:dyDescent="0.25">
      <c r="F282" s="2"/>
      <c r="G282" s="2"/>
      <c r="H282" s="2"/>
      <c r="J282" s="2"/>
      <c r="P282" s="1"/>
    </row>
    <row r="283" spans="6:16" ht="15.75" customHeight="1" x14ac:dyDescent="0.25">
      <c r="F283" s="2"/>
      <c r="G283" s="2"/>
      <c r="H283" s="2"/>
      <c r="J283" s="2"/>
      <c r="P283" s="1"/>
    </row>
    <row r="284" spans="6:16" ht="15.75" customHeight="1" x14ac:dyDescent="0.25">
      <c r="F284" s="2"/>
      <c r="G284" s="2"/>
      <c r="H284" s="2"/>
      <c r="J284" s="2"/>
      <c r="P284" s="1"/>
    </row>
    <row r="285" spans="6:16" ht="15.75" customHeight="1" x14ac:dyDescent="0.25">
      <c r="F285" s="2"/>
      <c r="G285" s="2"/>
      <c r="H285" s="2"/>
      <c r="J285" s="2"/>
      <c r="P285" s="1"/>
    </row>
    <row r="286" spans="6:16" ht="15.75" customHeight="1" x14ac:dyDescent="0.25">
      <c r="F286" s="2"/>
      <c r="G286" s="2"/>
      <c r="H286" s="2"/>
      <c r="J286" s="2"/>
      <c r="P286" s="1"/>
    </row>
    <row r="287" spans="6:16" ht="15.75" customHeight="1" x14ac:dyDescent="0.25">
      <c r="F287" s="2"/>
      <c r="G287" s="2"/>
      <c r="H287" s="2"/>
      <c r="J287" s="2"/>
      <c r="P287" s="1"/>
    </row>
    <row r="288" spans="6:16" ht="15.75" customHeight="1" x14ac:dyDescent="0.25">
      <c r="F288" s="2"/>
      <c r="G288" s="2"/>
      <c r="H288" s="2"/>
      <c r="J288" s="2"/>
      <c r="P288" s="1"/>
    </row>
    <row r="289" spans="6:16" ht="15.75" customHeight="1" x14ac:dyDescent="0.25">
      <c r="F289" s="2"/>
      <c r="G289" s="2"/>
      <c r="H289" s="2"/>
      <c r="J289" s="2"/>
      <c r="P289" s="1"/>
    </row>
    <row r="290" spans="6:16" ht="15.75" customHeight="1" x14ac:dyDescent="0.25">
      <c r="F290" s="2"/>
      <c r="G290" s="2"/>
      <c r="H290" s="2"/>
      <c r="J290" s="2"/>
      <c r="P290" s="1"/>
    </row>
    <row r="291" spans="6:16" ht="15.75" customHeight="1" x14ac:dyDescent="0.25">
      <c r="F291" s="2"/>
      <c r="G291" s="2"/>
      <c r="H291" s="2"/>
      <c r="J291" s="2"/>
      <c r="P291" s="1"/>
    </row>
    <row r="292" spans="6:16" ht="15.75" customHeight="1" x14ac:dyDescent="0.25">
      <c r="F292" s="2"/>
      <c r="G292" s="2"/>
      <c r="H292" s="2"/>
      <c r="J292" s="2"/>
      <c r="P292" s="1"/>
    </row>
    <row r="293" spans="6:16" ht="15.75" customHeight="1" x14ac:dyDescent="0.25">
      <c r="F293" s="2"/>
      <c r="G293" s="2"/>
      <c r="H293" s="2"/>
      <c r="J293" s="2"/>
      <c r="P293" s="1"/>
    </row>
    <row r="294" spans="6:16" ht="15.75" customHeight="1" x14ac:dyDescent="0.25">
      <c r="F294" s="2"/>
      <c r="G294" s="2"/>
      <c r="H294" s="2"/>
      <c r="J294" s="2"/>
      <c r="P294" s="1"/>
    </row>
    <row r="295" spans="6:16" ht="15.75" customHeight="1" x14ac:dyDescent="0.25">
      <c r="F295" s="2"/>
      <c r="G295" s="2"/>
      <c r="H295" s="2"/>
      <c r="J295" s="2"/>
      <c r="P295" s="1"/>
    </row>
    <row r="296" spans="6:16" ht="15.75" customHeight="1" x14ac:dyDescent="0.25">
      <c r="F296" s="2"/>
      <c r="G296" s="2"/>
      <c r="H296" s="2"/>
      <c r="J296" s="2"/>
      <c r="P296" s="1"/>
    </row>
    <row r="297" spans="6:16" ht="15.75" customHeight="1" x14ac:dyDescent="0.25">
      <c r="F297" s="2"/>
      <c r="G297" s="2"/>
      <c r="H297" s="2"/>
      <c r="J297" s="2"/>
      <c r="P297" s="1"/>
    </row>
    <row r="298" spans="6:16" ht="15.75" customHeight="1" x14ac:dyDescent="0.25">
      <c r="F298" s="2"/>
      <c r="G298" s="2"/>
      <c r="H298" s="2"/>
      <c r="J298" s="2"/>
      <c r="P298" s="1"/>
    </row>
    <row r="299" spans="6:16" ht="15.75" customHeight="1" x14ac:dyDescent="0.25">
      <c r="F299" s="2"/>
      <c r="G299" s="2"/>
      <c r="H299" s="2"/>
      <c r="J299" s="2"/>
      <c r="P299" s="1"/>
    </row>
    <row r="300" spans="6:16" ht="15.75" customHeight="1" x14ac:dyDescent="0.25">
      <c r="F300" s="2"/>
      <c r="G300" s="2"/>
      <c r="H300" s="2"/>
      <c r="J300" s="2"/>
      <c r="P300" s="1"/>
    </row>
    <row r="301" spans="6:16" ht="15.75" customHeight="1" x14ac:dyDescent="0.25">
      <c r="F301" s="2"/>
      <c r="G301" s="2"/>
      <c r="H301" s="2"/>
      <c r="J301" s="2"/>
      <c r="P301" s="1"/>
    </row>
    <row r="302" spans="6:16" ht="15.75" customHeight="1" x14ac:dyDescent="0.25">
      <c r="F302" s="2"/>
      <c r="G302" s="2"/>
      <c r="H302" s="2"/>
      <c r="J302" s="2"/>
      <c r="P302" s="1"/>
    </row>
    <row r="303" spans="6:16" ht="15.75" customHeight="1" x14ac:dyDescent="0.25">
      <c r="F303" s="2"/>
      <c r="G303" s="2"/>
      <c r="H303" s="2"/>
      <c r="J303" s="2"/>
      <c r="P303" s="1"/>
    </row>
    <row r="304" spans="6:16" ht="15.75" customHeight="1" x14ac:dyDescent="0.25">
      <c r="F304" s="2"/>
      <c r="G304" s="2"/>
      <c r="H304" s="2"/>
      <c r="J304" s="2"/>
      <c r="P304" s="1"/>
    </row>
    <row r="305" spans="6:16" ht="15.75" customHeight="1" x14ac:dyDescent="0.25">
      <c r="F305" s="2"/>
      <c r="G305" s="2"/>
      <c r="H305" s="2"/>
      <c r="J305" s="2"/>
      <c r="P305" s="1"/>
    </row>
    <row r="306" spans="6:16" ht="15.75" customHeight="1" x14ac:dyDescent="0.25">
      <c r="F306" s="2"/>
      <c r="G306" s="2"/>
      <c r="H306" s="2"/>
      <c r="J306" s="2"/>
      <c r="P306" s="1"/>
    </row>
    <row r="307" spans="6:16" ht="15.75" customHeight="1" x14ac:dyDescent="0.25">
      <c r="F307" s="2"/>
      <c r="G307" s="2"/>
      <c r="H307" s="2"/>
      <c r="J307" s="2"/>
      <c r="P307" s="1"/>
    </row>
    <row r="308" spans="6:16" ht="15.75" customHeight="1" x14ac:dyDescent="0.25">
      <c r="F308" s="2"/>
      <c r="G308" s="2"/>
      <c r="H308" s="2"/>
      <c r="J308" s="2"/>
      <c r="P308" s="1"/>
    </row>
    <row r="309" spans="6:16" ht="15.75" customHeight="1" x14ac:dyDescent="0.25">
      <c r="F309" s="2"/>
      <c r="G309" s="2"/>
      <c r="H309" s="2"/>
      <c r="J309" s="2"/>
      <c r="P309" s="1"/>
    </row>
    <row r="310" spans="6:16" ht="15.75" customHeight="1" x14ac:dyDescent="0.25">
      <c r="F310" s="2"/>
      <c r="G310" s="2"/>
      <c r="H310" s="2"/>
      <c r="J310" s="2"/>
      <c r="P310" s="1"/>
    </row>
    <row r="311" spans="6:16" ht="15.75" customHeight="1" x14ac:dyDescent="0.25">
      <c r="F311" s="2"/>
      <c r="G311" s="2"/>
      <c r="H311" s="2"/>
      <c r="J311" s="2"/>
      <c r="P311" s="1"/>
    </row>
    <row r="312" spans="6:16" ht="15.75" customHeight="1" x14ac:dyDescent="0.25">
      <c r="F312" s="2"/>
      <c r="G312" s="2"/>
      <c r="H312" s="2"/>
      <c r="J312" s="2"/>
      <c r="P312" s="1"/>
    </row>
    <row r="313" spans="6:16" ht="15.75" customHeight="1" x14ac:dyDescent="0.25">
      <c r="F313" s="2"/>
      <c r="G313" s="2"/>
      <c r="H313" s="2"/>
      <c r="J313" s="2"/>
      <c r="P313" s="1"/>
    </row>
    <row r="314" spans="6:16" ht="15.75" customHeight="1" x14ac:dyDescent="0.25">
      <c r="F314" s="2"/>
      <c r="G314" s="2"/>
      <c r="H314" s="2"/>
      <c r="J314" s="2"/>
      <c r="P314" s="1"/>
    </row>
    <row r="315" spans="6:16" ht="15.75" customHeight="1" x14ac:dyDescent="0.25">
      <c r="F315" s="2"/>
      <c r="G315" s="2"/>
      <c r="H315" s="2"/>
      <c r="J315" s="2"/>
      <c r="P315" s="1"/>
    </row>
    <row r="316" spans="6:16" ht="15.75" customHeight="1" x14ac:dyDescent="0.25">
      <c r="F316" s="2"/>
      <c r="G316" s="2"/>
      <c r="H316" s="2"/>
      <c r="J316" s="2"/>
      <c r="P316" s="1"/>
    </row>
    <row r="317" spans="6:16" ht="15.75" customHeight="1" x14ac:dyDescent="0.25">
      <c r="F317" s="2"/>
      <c r="G317" s="2"/>
      <c r="H317" s="2"/>
      <c r="J317" s="2"/>
      <c r="P317" s="1"/>
    </row>
    <row r="318" spans="6:16" ht="15.75" customHeight="1" x14ac:dyDescent="0.25">
      <c r="F318" s="2"/>
      <c r="G318" s="2"/>
      <c r="H318" s="2"/>
      <c r="J318" s="2"/>
      <c r="P318" s="1"/>
    </row>
    <row r="319" spans="6:16" ht="15.75" customHeight="1" x14ac:dyDescent="0.25">
      <c r="F319" s="2"/>
      <c r="G319" s="2"/>
      <c r="H319" s="2"/>
      <c r="J319" s="2"/>
      <c r="P319" s="1"/>
    </row>
    <row r="320" spans="6:16" ht="15.75" customHeight="1" x14ac:dyDescent="0.25">
      <c r="F320" s="2"/>
      <c r="G320" s="2"/>
      <c r="H320" s="2"/>
      <c r="J320" s="2"/>
      <c r="P320" s="1"/>
    </row>
    <row r="321" spans="6:16" ht="15.75" customHeight="1" x14ac:dyDescent="0.25">
      <c r="F321" s="2"/>
      <c r="G321" s="2"/>
      <c r="H321" s="2"/>
      <c r="J321" s="2"/>
      <c r="P321" s="1"/>
    </row>
    <row r="322" spans="6:16" ht="15.75" customHeight="1" x14ac:dyDescent="0.25">
      <c r="F322" s="2"/>
      <c r="G322" s="2"/>
      <c r="H322" s="2"/>
      <c r="J322" s="2"/>
      <c r="P322" s="1"/>
    </row>
    <row r="323" spans="6:16" ht="15.75" customHeight="1" x14ac:dyDescent="0.25">
      <c r="F323" s="2"/>
      <c r="G323" s="2"/>
      <c r="H323" s="2"/>
      <c r="J323" s="2"/>
      <c r="P323" s="1"/>
    </row>
    <row r="324" spans="6:16" ht="15.75" customHeight="1" x14ac:dyDescent="0.25">
      <c r="F324" s="2"/>
      <c r="G324" s="2"/>
      <c r="H324" s="2"/>
      <c r="J324" s="2"/>
      <c r="P324" s="1"/>
    </row>
    <row r="325" spans="6:16" ht="15.75" customHeight="1" x14ac:dyDescent="0.25">
      <c r="F325" s="2"/>
      <c r="G325" s="2"/>
      <c r="H325" s="2"/>
      <c r="J325" s="2"/>
      <c r="P325" s="1"/>
    </row>
    <row r="326" spans="6:16" ht="15.75" customHeight="1" x14ac:dyDescent="0.25">
      <c r="F326" s="2"/>
      <c r="G326" s="2"/>
      <c r="H326" s="2"/>
      <c r="J326" s="2"/>
      <c r="P326" s="1"/>
    </row>
    <row r="327" spans="6:16" ht="15.75" customHeight="1" x14ac:dyDescent="0.25">
      <c r="F327" s="2"/>
      <c r="G327" s="2"/>
      <c r="H327" s="2"/>
      <c r="J327" s="2"/>
      <c r="P327" s="1"/>
    </row>
    <row r="328" spans="6:16" ht="15.75" customHeight="1" x14ac:dyDescent="0.25">
      <c r="F328" s="2"/>
      <c r="G328" s="2"/>
      <c r="H328" s="2"/>
      <c r="J328" s="2"/>
      <c r="P328" s="1"/>
    </row>
    <row r="329" spans="6:16" ht="15.75" customHeight="1" x14ac:dyDescent="0.25">
      <c r="F329" s="2"/>
      <c r="G329" s="2"/>
      <c r="H329" s="2"/>
      <c r="J329" s="2"/>
      <c r="P329" s="1"/>
    </row>
    <row r="330" spans="6:16" ht="15.75" customHeight="1" x14ac:dyDescent="0.25">
      <c r="F330" s="2"/>
      <c r="G330" s="2"/>
      <c r="H330" s="2"/>
      <c r="J330" s="2"/>
      <c r="P330" s="1"/>
    </row>
    <row r="331" spans="6:16" ht="15.75" customHeight="1" x14ac:dyDescent="0.25">
      <c r="F331" s="2"/>
      <c r="G331" s="2"/>
      <c r="H331" s="2"/>
      <c r="J331" s="2"/>
      <c r="P331" s="1"/>
    </row>
    <row r="332" spans="6:16" ht="15.75" customHeight="1" x14ac:dyDescent="0.25">
      <c r="F332" s="2"/>
      <c r="G332" s="2"/>
      <c r="H332" s="2"/>
      <c r="J332" s="2"/>
      <c r="P332" s="1"/>
    </row>
    <row r="333" spans="6:16" ht="15.75" customHeight="1" x14ac:dyDescent="0.25">
      <c r="F333" s="2"/>
      <c r="G333" s="2"/>
      <c r="H333" s="2"/>
      <c r="J333" s="2"/>
      <c r="P333" s="1"/>
    </row>
    <row r="334" spans="6:16" ht="15.75" customHeight="1" x14ac:dyDescent="0.25">
      <c r="F334" s="2"/>
      <c r="G334" s="2"/>
      <c r="H334" s="2"/>
      <c r="J334" s="2"/>
      <c r="P334" s="1"/>
    </row>
    <row r="335" spans="6:16" ht="15.75" customHeight="1" x14ac:dyDescent="0.25">
      <c r="F335" s="2"/>
      <c r="G335" s="2"/>
      <c r="H335" s="2"/>
      <c r="J335" s="2"/>
      <c r="P335" s="1"/>
    </row>
    <row r="336" spans="6:16" ht="15.75" customHeight="1" x14ac:dyDescent="0.25">
      <c r="F336" s="2"/>
      <c r="G336" s="2"/>
      <c r="H336" s="2"/>
      <c r="J336" s="2"/>
      <c r="P336" s="1"/>
    </row>
    <row r="337" spans="6:16" ht="15.75" customHeight="1" x14ac:dyDescent="0.25">
      <c r="F337" s="2"/>
      <c r="G337" s="2"/>
      <c r="H337" s="2"/>
      <c r="J337" s="2"/>
      <c r="P337" s="1"/>
    </row>
    <row r="338" spans="6:16" ht="15.75" customHeight="1" x14ac:dyDescent="0.25">
      <c r="F338" s="2"/>
      <c r="G338" s="2"/>
      <c r="H338" s="2"/>
      <c r="J338" s="2"/>
      <c r="P338" s="1"/>
    </row>
    <row r="339" spans="6:16" ht="15.75" customHeight="1" x14ac:dyDescent="0.25">
      <c r="F339" s="2"/>
      <c r="G339" s="2"/>
      <c r="H339" s="2"/>
      <c r="J339" s="2"/>
      <c r="P339" s="1"/>
    </row>
    <row r="340" spans="6:16" ht="15.75" customHeight="1" x14ac:dyDescent="0.25">
      <c r="F340" s="2"/>
      <c r="G340" s="2"/>
      <c r="H340" s="2"/>
      <c r="J340" s="2"/>
      <c r="P340" s="1"/>
    </row>
    <row r="341" spans="6:16" ht="15.75" customHeight="1" x14ac:dyDescent="0.25">
      <c r="F341" s="2"/>
      <c r="G341" s="2"/>
      <c r="H341" s="2"/>
      <c r="J341" s="2"/>
      <c r="P341" s="1"/>
    </row>
    <row r="342" spans="6:16" ht="15.75" customHeight="1" x14ac:dyDescent="0.25">
      <c r="F342" s="2"/>
      <c r="G342" s="2"/>
      <c r="H342" s="2"/>
      <c r="J342" s="2"/>
      <c r="P342" s="1"/>
    </row>
    <row r="343" spans="6:16" ht="15.75" customHeight="1" x14ac:dyDescent="0.25">
      <c r="F343" s="2"/>
      <c r="G343" s="2"/>
      <c r="H343" s="2"/>
      <c r="J343" s="2"/>
      <c r="P343" s="1"/>
    </row>
    <row r="344" spans="6:16" ht="15.75" customHeight="1" x14ac:dyDescent="0.25">
      <c r="F344" s="2"/>
      <c r="G344" s="2"/>
      <c r="H344" s="2"/>
      <c r="J344" s="2"/>
      <c r="P344" s="1"/>
    </row>
    <row r="345" spans="6:16" ht="15.75" customHeight="1" x14ac:dyDescent="0.25">
      <c r="F345" s="2"/>
      <c r="G345" s="2"/>
      <c r="H345" s="2"/>
      <c r="J345" s="2"/>
      <c r="P345" s="1"/>
    </row>
    <row r="346" spans="6:16" ht="15.75" customHeight="1" x14ac:dyDescent="0.25">
      <c r="F346" s="2"/>
      <c r="G346" s="2"/>
      <c r="H346" s="2"/>
      <c r="J346" s="2"/>
      <c r="P346" s="1"/>
    </row>
    <row r="347" spans="6:16" ht="15.75" customHeight="1" x14ac:dyDescent="0.25">
      <c r="F347" s="2"/>
      <c r="G347" s="2"/>
      <c r="H347" s="2"/>
      <c r="J347" s="2"/>
      <c r="P347" s="1"/>
    </row>
    <row r="348" spans="6:16" ht="15.75" customHeight="1" x14ac:dyDescent="0.25">
      <c r="F348" s="2"/>
      <c r="G348" s="2"/>
      <c r="H348" s="2"/>
      <c r="J348" s="2"/>
      <c r="P348" s="1"/>
    </row>
    <row r="349" spans="6:16" ht="15.75" customHeight="1" x14ac:dyDescent="0.25">
      <c r="F349" s="2"/>
      <c r="G349" s="2"/>
      <c r="H349" s="2"/>
      <c r="J349" s="2"/>
      <c r="P349" s="1"/>
    </row>
    <row r="350" spans="6:16" ht="15.75" customHeight="1" x14ac:dyDescent="0.25">
      <c r="F350" s="2"/>
      <c r="G350" s="2"/>
      <c r="H350" s="2"/>
      <c r="J350" s="2"/>
      <c r="P350" s="1"/>
    </row>
    <row r="351" spans="6:16" ht="15.75" customHeight="1" x14ac:dyDescent="0.25">
      <c r="F351" s="2"/>
      <c r="G351" s="2"/>
      <c r="H351" s="2"/>
      <c r="J351" s="2"/>
      <c r="P351" s="1"/>
    </row>
    <row r="352" spans="6:16" ht="15.75" customHeight="1" x14ac:dyDescent="0.25">
      <c r="F352" s="2"/>
      <c r="G352" s="2"/>
      <c r="H352" s="2"/>
      <c r="J352" s="2"/>
      <c r="P352" s="1"/>
    </row>
    <row r="353" spans="6:16" ht="15.75" customHeight="1" x14ac:dyDescent="0.25">
      <c r="F353" s="2"/>
      <c r="G353" s="2"/>
      <c r="H353" s="2"/>
      <c r="J353" s="2"/>
      <c r="P353" s="1"/>
    </row>
    <row r="354" spans="6:16" ht="15.75" customHeight="1" x14ac:dyDescent="0.25">
      <c r="F354" s="2"/>
      <c r="G354" s="2"/>
      <c r="H354" s="2"/>
      <c r="J354" s="2"/>
      <c r="P354" s="1"/>
    </row>
    <row r="355" spans="6:16" ht="15.75" customHeight="1" x14ac:dyDescent="0.25">
      <c r="F355" s="2"/>
      <c r="G355" s="2"/>
      <c r="H355" s="2"/>
      <c r="J355" s="2"/>
      <c r="P355" s="1"/>
    </row>
    <row r="356" spans="6:16" ht="15.75" customHeight="1" x14ac:dyDescent="0.25">
      <c r="F356" s="2"/>
      <c r="G356" s="2"/>
      <c r="H356" s="2"/>
      <c r="J356" s="2"/>
      <c r="P356" s="1"/>
    </row>
    <row r="357" spans="6:16" ht="15.75" customHeight="1" x14ac:dyDescent="0.25">
      <c r="F357" s="2"/>
      <c r="G357" s="2"/>
      <c r="H357" s="2"/>
      <c r="J357" s="2"/>
      <c r="P357" s="1"/>
    </row>
    <row r="358" spans="6:16" ht="15.75" customHeight="1" x14ac:dyDescent="0.25">
      <c r="F358" s="2"/>
      <c r="G358" s="2"/>
      <c r="H358" s="2"/>
      <c r="J358" s="2"/>
      <c r="P358" s="1"/>
    </row>
    <row r="359" spans="6:16" ht="15.75" customHeight="1" x14ac:dyDescent="0.25">
      <c r="F359" s="2"/>
      <c r="G359" s="2"/>
      <c r="H359" s="2"/>
      <c r="J359" s="2"/>
      <c r="P359" s="1"/>
    </row>
    <row r="360" spans="6:16" ht="15.75" customHeight="1" x14ac:dyDescent="0.25">
      <c r="F360" s="2"/>
      <c r="G360" s="2"/>
      <c r="H360" s="2"/>
      <c r="J360" s="2"/>
      <c r="P360" s="1"/>
    </row>
    <row r="361" spans="6:16" ht="15.75" customHeight="1" x14ac:dyDescent="0.25">
      <c r="F361" s="2"/>
      <c r="G361" s="2"/>
      <c r="H361" s="2"/>
      <c r="J361" s="2"/>
      <c r="P361" s="1"/>
    </row>
    <row r="362" spans="6:16" ht="15.75" customHeight="1" x14ac:dyDescent="0.25">
      <c r="F362" s="2"/>
      <c r="G362" s="2"/>
      <c r="H362" s="2"/>
      <c r="J362" s="2"/>
      <c r="P362" s="1"/>
    </row>
    <row r="363" spans="6:16" ht="15.75" customHeight="1" x14ac:dyDescent="0.25">
      <c r="F363" s="2"/>
      <c r="G363" s="2"/>
      <c r="H363" s="2"/>
      <c r="J363" s="2"/>
      <c r="P363" s="1"/>
    </row>
    <row r="364" spans="6:16" ht="15.75" customHeight="1" x14ac:dyDescent="0.25">
      <c r="F364" s="2"/>
      <c r="G364" s="2"/>
      <c r="H364" s="2"/>
      <c r="J364" s="2"/>
      <c r="P364" s="1"/>
    </row>
    <row r="365" spans="6:16" ht="15.75" customHeight="1" x14ac:dyDescent="0.25">
      <c r="F365" s="2"/>
      <c r="G365" s="2"/>
      <c r="H365" s="2"/>
      <c r="J365" s="2"/>
      <c r="P365" s="1"/>
    </row>
    <row r="366" spans="6:16" ht="15.75" customHeight="1" x14ac:dyDescent="0.25">
      <c r="F366" s="2"/>
      <c r="G366" s="2"/>
      <c r="H366" s="2"/>
      <c r="J366" s="2"/>
      <c r="P366" s="1"/>
    </row>
    <row r="367" spans="6:16" ht="15.75" customHeight="1" x14ac:dyDescent="0.25">
      <c r="F367" s="2"/>
      <c r="G367" s="2"/>
      <c r="H367" s="2"/>
      <c r="J367" s="2"/>
      <c r="P367" s="1"/>
    </row>
    <row r="368" spans="6:16" ht="15.75" customHeight="1" x14ac:dyDescent="0.25">
      <c r="F368" s="2"/>
      <c r="G368" s="2"/>
      <c r="H368" s="2"/>
      <c r="J368" s="2"/>
      <c r="P368" s="1"/>
    </row>
    <row r="369" spans="6:16" ht="15.75" customHeight="1" x14ac:dyDescent="0.25">
      <c r="F369" s="2"/>
      <c r="G369" s="2"/>
      <c r="H369" s="2"/>
      <c r="J369" s="2"/>
      <c r="P369" s="1"/>
    </row>
    <row r="370" spans="6:16" ht="15.75" customHeight="1" x14ac:dyDescent="0.25">
      <c r="F370" s="2"/>
      <c r="G370" s="2"/>
      <c r="H370" s="2"/>
      <c r="J370" s="2"/>
      <c r="P370" s="1"/>
    </row>
    <row r="371" spans="6:16" ht="15.75" customHeight="1" x14ac:dyDescent="0.25">
      <c r="F371" s="2"/>
      <c r="G371" s="2"/>
      <c r="H371" s="2"/>
      <c r="J371" s="2"/>
      <c r="P371" s="1"/>
    </row>
    <row r="372" spans="6:16" ht="15.75" customHeight="1" x14ac:dyDescent="0.25">
      <c r="F372" s="2"/>
      <c r="G372" s="2"/>
      <c r="H372" s="2"/>
      <c r="J372" s="2"/>
      <c r="P372" s="1"/>
    </row>
    <row r="373" spans="6:16" ht="15.75" customHeight="1" x14ac:dyDescent="0.25">
      <c r="F373" s="2"/>
      <c r="G373" s="2"/>
      <c r="H373" s="2"/>
      <c r="J373" s="2"/>
      <c r="P373" s="1"/>
    </row>
    <row r="374" spans="6:16" ht="15.75" customHeight="1" x14ac:dyDescent="0.25">
      <c r="F374" s="2"/>
      <c r="G374" s="2"/>
      <c r="H374" s="2"/>
      <c r="J374" s="2"/>
      <c r="P374" s="1"/>
    </row>
    <row r="375" spans="6:16" ht="15.75" customHeight="1" x14ac:dyDescent="0.25">
      <c r="F375" s="2"/>
      <c r="G375" s="2"/>
      <c r="H375" s="2"/>
      <c r="J375" s="2"/>
      <c r="P375" s="1"/>
    </row>
    <row r="376" spans="6:16" ht="15.75" customHeight="1" x14ac:dyDescent="0.25">
      <c r="F376" s="2"/>
      <c r="G376" s="2"/>
      <c r="H376" s="2"/>
      <c r="J376" s="2"/>
      <c r="P376" s="1"/>
    </row>
    <row r="377" spans="6:16" ht="15.75" customHeight="1" x14ac:dyDescent="0.25">
      <c r="F377" s="2"/>
      <c r="G377" s="2"/>
      <c r="H377" s="2"/>
      <c r="J377" s="2"/>
      <c r="P377" s="1"/>
    </row>
    <row r="378" spans="6:16" ht="15.75" customHeight="1" x14ac:dyDescent="0.25">
      <c r="F378" s="2"/>
      <c r="G378" s="2"/>
      <c r="H378" s="2"/>
      <c r="J378" s="2"/>
      <c r="P378" s="1"/>
    </row>
    <row r="379" spans="6:16" ht="15.75" customHeight="1" x14ac:dyDescent="0.25">
      <c r="F379" s="2"/>
      <c r="G379" s="2"/>
      <c r="H379" s="2"/>
      <c r="J379" s="2"/>
      <c r="P379" s="1"/>
    </row>
    <row r="380" spans="6:16" ht="15.75" customHeight="1" x14ac:dyDescent="0.25">
      <c r="F380" s="2"/>
      <c r="G380" s="2"/>
      <c r="H380" s="2"/>
      <c r="J380" s="2"/>
      <c r="P380" s="1"/>
    </row>
    <row r="381" spans="6:16" ht="15.75" customHeight="1" x14ac:dyDescent="0.25">
      <c r="F381" s="2"/>
      <c r="G381" s="2"/>
      <c r="H381" s="2"/>
      <c r="J381" s="2"/>
      <c r="P381" s="1"/>
    </row>
    <row r="382" spans="6:16" ht="15.75" customHeight="1" x14ac:dyDescent="0.25">
      <c r="F382" s="2"/>
      <c r="G382" s="2"/>
      <c r="H382" s="2"/>
      <c r="J382" s="2"/>
      <c r="P382" s="1"/>
    </row>
    <row r="383" spans="6:16" ht="15.75" customHeight="1" x14ac:dyDescent="0.25">
      <c r="F383" s="2"/>
      <c r="G383" s="2"/>
      <c r="H383" s="2"/>
      <c r="J383" s="2"/>
      <c r="P383" s="1"/>
    </row>
    <row r="384" spans="6:16" ht="15.75" customHeight="1" x14ac:dyDescent="0.25">
      <c r="F384" s="2"/>
      <c r="G384" s="2"/>
      <c r="H384" s="2"/>
      <c r="J384" s="2"/>
      <c r="P384" s="1"/>
    </row>
    <row r="385" spans="6:16" ht="15.75" customHeight="1" x14ac:dyDescent="0.25">
      <c r="F385" s="2"/>
      <c r="G385" s="2"/>
      <c r="H385" s="2"/>
      <c r="J385" s="2"/>
      <c r="P385" s="1"/>
    </row>
    <row r="386" spans="6:16" ht="15.75" customHeight="1" x14ac:dyDescent="0.25">
      <c r="F386" s="2"/>
      <c r="G386" s="2"/>
      <c r="H386" s="2"/>
      <c r="J386" s="2"/>
      <c r="P386" s="1"/>
    </row>
    <row r="387" spans="6:16" ht="15.75" customHeight="1" x14ac:dyDescent="0.25">
      <c r="F387" s="2"/>
      <c r="G387" s="2"/>
      <c r="H387" s="2"/>
      <c r="J387" s="2"/>
      <c r="P387" s="1"/>
    </row>
    <row r="388" spans="6:16" ht="15.75" customHeight="1" x14ac:dyDescent="0.25">
      <c r="F388" s="2"/>
      <c r="G388" s="2"/>
      <c r="H388" s="2"/>
      <c r="J388" s="2"/>
      <c r="P388" s="1"/>
    </row>
    <row r="389" spans="6:16" ht="15.75" customHeight="1" x14ac:dyDescent="0.25">
      <c r="F389" s="2"/>
      <c r="G389" s="2"/>
      <c r="H389" s="2"/>
      <c r="J389" s="2"/>
      <c r="P389" s="1"/>
    </row>
    <row r="390" spans="6:16" ht="15.75" customHeight="1" x14ac:dyDescent="0.25">
      <c r="F390" s="2"/>
      <c r="G390" s="2"/>
      <c r="H390" s="2"/>
      <c r="J390" s="2"/>
      <c r="P390" s="1"/>
    </row>
    <row r="391" spans="6:16" ht="15.75" customHeight="1" x14ac:dyDescent="0.25">
      <c r="F391" s="2"/>
      <c r="G391" s="2"/>
      <c r="H391" s="2"/>
      <c r="J391" s="2"/>
      <c r="P391" s="1"/>
    </row>
    <row r="392" spans="6:16" ht="15.75" customHeight="1" x14ac:dyDescent="0.25">
      <c r="F392" s="2"/>
      <c r="G392" s="2"/>
      <c r="H392" s="2"/>
      <c r="J392" s="2"/>
      <c r="P392" s="1"/>
    </row>
    <row r="393" spans="6:16" ht="15.75" customHeight="1" x14ac:dyDescent="0.25">
      <c r="F393" s="2"/>
      <c r="G393" s="2"/>
      <c r="H393" s="2"/>
      <c r="J393" s="2"/>
      <c r="P393" s="1"/>
    </row>
    <row r="394" spans="6:16" ht="15.75" customHeight="1" x14ac:dyDescent="0.25">
      <c r="F394" s="2"/>
      <c r="G394" s="2"/>
      <c r="H394" s="2"/>
      <c r="J394" s="2"/>
      <c r="P394" s="1"/>
    </row>
    <row r="395" spans="6:16" ht="15.75" customHeight="1" x14ac:dyDescent="0.25">
      <c r="F395" s="2"/>
      <c r="G395" s="2"/>
      <c r="H395" s="2"/>
      <c r="J395" s="2"/>
      <c r="P395" s="1"/>
    </row>
    <row r="396" spans="6:16" ht="15.75" customHeight="1" x14ac:dyDescent="0.25">
      <c r="F396" s="2"/>
      <c r="G396" s="2"/>
      <c r="H396" s="2"/>
      <c r="J396" s="2"/>
      <c r="P396" s="1"/>
    </row>
    <row r="397" spans="6:16" ht="15.75" customHeight="1" x14ac:dyDescent="0.25">
      <c r="F397" s="2"/>
      <c r="G397" s="2"/>
      <c r="H397" s="2"/>
      <c r="J397" s="2"/>
      <c r="P397" s="1"/>
    </row>
    <row r="398" spans="6:16" ht="15.75" customHeight="1" x14ac:dyDescent="0.25">
      <c r="F398" s="2"/>
      <c r="G398" s="2"/>
      <c r="H398" s="2"/>
      <c r="J398" s="2"/>
      <c r="P398" s="1"/>
    </row>
    <row r="399" spans="6:16" ht="15.75" customHeight="1" x14ac:dyDescent="0.25">
      <c r="F399" s="2"/>
      <c r="G399" s="2"/>
      <c r="H399" s="2"/>
      <c r="J399" s="2"/>
      <c r="P399" s="1"/>
    </row>
    <row r="400" spans="6:16" ht="15.75" customHeight="1" x14ac:dyDescent="0.25">
      <c r="F400" s="2"/>
      <c r="G400" s="2"/>
      <c r="H400" s="2"/>
      <c r="J400" s="2"/>
      <c r="P400" s="1"/>
    </row>
    <row r="401" spans="6:16" ht="15.75" customHeight="1" x14ac:dyDescent="0.25">
      <c r="F401" s="2"/>
      <c r="G401" s="2"/>
      <c r="H401" s="2"/>
      <c r="J401" s="2"/>
      <c r="P401" s="1"/>
    </row>
    <row r="402" spans="6:16" ht="15.75" customHeight="1" x14ac:dyDescent="0.25">
      <c r="F402" s="2"/>
      <c r="G402" s="2"/>
      <c r="H402" s="2"/>
      <c r="J402" s="2"/>
      <c r="P402" s="1"/>
    </row>
    <row r="403" spans="6:16" ht="15.75" customHeight="1" x14ac:dyDescent="0.25">
      <c r="F403" s="2"/>
      <c r="G403" s="2"/>
      <c r="H403" s="2"/>
      <c r="J403" s="2"/>
      <c r="P403" s="1"/>
    </row>
    <row r="404" spans="6:16" ht="15.75" customHeight="1" x14ac:dyDescent="0.25">
      <c r="F404" s="2"/>
      <c r="G404" s="2"/>
      <c r="H404" s="2"/>
      <c r="J404" s="2"/>
      <c r="P404" s="1"/>
    </row>
    <row r="405" spans="6:16" ht="15.75" customHeight="1" x14ac:dyDescent="0.25">
      <c r="F405" s="2"/>
      <c r="G405" s="2"/>
      <c r="H405" s="2"/>
      <c r="J405" s="2"/>
      <c r="P405" s="1"/>
    </row>
    <row r="406" spans="6:16" ht="15.75" customHeight="1" x14ac:dyDescent="0.25">
      <c r="F406" s="2"/>
      <c r="G406" s="2"/>
      <c r="H406" s="2"/>
      <c r="J406" s="2"/>
      <c r="P406" s="1"/>
    </row>
    <row r="407" spans="6:16" ht="15.75" customHeight="1" x14ac:dyDescent="0.25">
      <c r="F407" s="2"/>
      <c r="G407" s="2"/>
      <c r="H407" s="2"/>
      <c r="J407" s="2"/>
      <c r="P407" s="1"/>
    </row>
    <row r="408" spans="6:16" ht="15.75" customHeight="1" x14ac:dyDescent="0.25">
      <c r="F408" s="2"/>
      <c r="G408" s="2"/>
      <c r="H408" s="2"/>
      <c r="J408" s="2"/>
      <c r="P408" s="1"/>
    </row>
    <row r="409" spans="6:16" ht="15.75" customHeight="1" x14ac:dyDescent="0.25">
      <c r="F409" s="2"/>
      <c r="G409" s="2"/>
      <c r="H409" s="2"/>
      <c r="J409" s="2"/>
      <c r="P409" s="1"/>
    </row>
    <row r="410" spans="6:16" ht="15.75" customHeight="1" x14ac:dyDescent="0.25">
      <c r="F410" s="2"/>
      <c r="G410" s="2"/>
      <c r="H410" s="2"/>
      <c r="J410" s="2"/>
      <c r="P410" s="1"/>
    </row>
    <row r="411" spans="6:16" ht="15.75" customHeight="1" x14ac:dyDescent="0.25">
      <c r="F411" s="2"/>
      <c r="G411" s="2"/>
      <c r="H411" s="2"/>
      <c r="J411" s="2"/>
      <c r="P411" s="1"/>
    </row>
    <row r="412" spans="6:16" ht="15.75" customHeight="1" x14ac:dyDescent="0.25">
      <c r="F412" s="2"/>
      <c r="G412" s="2"/>
      <c r="H412" s="2"/>
      <c r="J412" s="2"/>
      <c r="P412" s="1"/>
    </row>
    <row r="413" spans="6:16" ht="15.75" customHeight="1" x14ac:dyDescent="0.25">
      <c r="F413" s="2"/>
      <c r="G413" s="2"/>
      <c r="H413" s="2"/>
      <c r="J413" s="2"/>
      <c r="P413" s="1"/>
    </row>
    <row r="414" spans="6:16" ht="15.75" customHeight="1" x14ac:dyDescent="0.25">
      <c r="F414" s="2"/>
      <c r="G414" s="2"/>
      <c r="H414" s="2"/>
      <c r="J414" s="2"/>
      <c r="P414" s="1"/>
    </row>
    <row r="415" spans="6:16" ht="15.75" customHeight="1" x14ac:dyDescent="0.25">
      <c r="F415" s="2"/>
      <c r="G415" s="2"/>
      <c r="H415" s="2"/>
      <c r="J415" s="2"/>
      <c r="P415" s="1"/>
    </row>
    <row r="416" spans="6:16" ht="15.75" customHeight="1" x14ac:dyDescent="0.25">
      <c r="F416" s="2"/>
      <c r="G416" s="2"/>
      <c r="H416" s="2"/>
      <c r="J416" s="2"/>
      <c r="P416" s="1"/>
    </row>
    <row r="417" spans="6:16" ht="15.75" customHeight="1" x14ac:dyDescent="0.25">
      <c r="F417" s="2"/>
      <c r="G417" s="2"/>
      <c r="H417" s="2"/>
      <c r="J417" s="2"/>
      <c r="P417" s="1"/>
    </row>
    <row r="418" spans="6:16" ht="15.75" customHeight="1" x14ac:dyDescent="0.25">
      <c r="F418" s="2"/>
      <c r="G418" s="2"/>
      <c r="H418" s="2"/>
      <c r="J418" s="2"/>
      <c r="P418" s="1"/>
    </row>
    <row r="419" spans="6:16" ht="15.75" customHeight="1" x14ac:dyDescent="0.25">
      <c r="F419" s="2"/>
      <c r="G419" s="2"/>
      <c r="H419" s="2"/>
      <c r="J419" s="2"/>
      <c r="P419" s="1"/>
    </row>
    <row r="420" spans="6:16" ht="15.75" customHeight="1" x14ac:dyDescent="0.25">
      <c r="F420" s="2"/>
      <c r="G420" s="2"/>
      <c r="H420" s="2"/>
      <c r="J420" s="2"/>
      <c r="P420" s="1"/>
    </row>
    <row r="421" spans="6:16" ht="15.75" customHeight="1" x14ac:dyDescent="0.25">
      <c r="F421" s="2"/>
      <c r="G421" s="2"/>
      <c r="H421" s="2"/>
      <c r="J421" s="2"/>
      <c r="P421" s="1"/>
    </row>
    <row r="422" spans="6:16" ht="15.75" customHeight="1" x14ac:dyDescent="0.25">
      <c r="F422" s="2"/>
      <c r="G422" s="2"/>
      <c r="H422" s="2"/>
      <c r="J422" s="2"/>
      <c r="P422" s="1"/>
    </row>
    <row r="423" spans="6:16" ht="15.75" customHeight="1" x14ac:dyDescent="0.25">
      <c r="F423" s="2"/>
      <c r="G423" s="2"/>
      <c r="H423" s="2"/>
      <c r="J423" s="2"/>
      <c r="P423" s="1"/>
    </row>
    <row r="424" spans="6:16" ht="15.75" customHeight="1" x14ac:dyDescent="0.25">
      <c r="F424" s="2"/>
      <c r="G424" s="2"/>
      <c r="H424" s="2"/>
      <c r="J424" s="2"/>
      <c r="P424" s="1"/>
    </row>
    <row r="425" spans="6:16" ht="15.75" customHeight="1" x14ac:dyDescent="0.25">
      <c r="F425" s="2"/>
      <c r="G425" s="2"/>
      <c r="H425" s="2"/>
      <c r="J425" s="2"/>
      <c r="P425" s="1"/>
    </row>
    <row r="426" spans="6:16" ht="15.75" customHeight="1" x14ac:dyDescent="0.25">
      <c r="F426" s="2"/>
      <c r="G426" s="2"/>
      <c r="H426" s="2"/>
      <c r="J426" s="2"/>
      <c r="P426" s="1"/>
    </row>
    <row r="427" spans="6:16" ht="15.75" customHeight="1" x14ac:dyDescent="0.25">
      <c r="F427" s="2"/>
      <c r="G427" s="2"/>
      <c r="H427" s="2"/>
      <c r="J427" s="2"/>
      <c r="P427" s="1"/>
    </row>
    <row r="428" spans="6:16" ht="15.75" customHeight="1" x14ac:dyDescent="0.25">
      <c r="F428" s="2"/>
      <c r="G428" s="2"/>
      <c r="H428" s="2"/>
      <c r="J428" s="2"/>
      <c r="P428" s="1"/>
    </row>
    <row r="429" spans="6:16" ht="15.75" customHeight="1" x14ac:dyDescent="0.25">
      <c r="F429" s="2"/>
      <c r="G429" s="2"/>
      <c r="H429" s="2"/>
      <c r="J429" s="2"/>
      <c r="P429" s="1"/>
    </row>
    <row r="430" spans="6:16" ht="15.75" customHeight="1" x14ac:dyDescent="0.25">
      <c r="F430" s="2"/>
      <c r="G430" s="2"/>
      <c r="H430" s="2"/>
      <c r="J430" s="2"/>
      <c r="P430" s="1"/>
    </row>
    <row r="431" spans="6:16" ht="15.75" customHeight="1" x14ac:dyDescent="0.25">
      <c r="F431" s="2"/>
      <c r="G431" s="2"/>
      <c r="H431" s="2"/>
      <c r="J431" s="2"/>
      <c r="P431" s="1"/>
    </row>
    <row r="432" spans="6:16" ht="15.75" customHeight="1" x14ac:dyDescent="0.25">
      <c r="F432" s="2"/>
      <c r="G432" s="2"/>
      <c r="H432" s="2"/>
      <c r="J432" s="2"/>
      <c r="P432" s="1"/>
    </row>
    <row r="433" spans="6:16" ht="15.75" customHeight="1" x14ac:dyDescent="0.25">
      <c r="F433" s="2"/>
      <c r="G433" s="2"/>
      <c r="H433" s="2"/>
      <c r="J433" s="2"/>
      <c r="P433" s="1"/>
    </row>
    <row r="434" spans="6:16" ht="15.75" customHeight="1" x14ac:dyDescent="0.25">
      <c r="F434" s="2"/>
      <c r="G434" s="2"/>
      <c r="H434" s="2"/>
      <c r="J434" s="2"/>
      <c r="P434" s="1"/>
    </row>
    <row r="435" spans="6:16" ht="15.75" customHeight="1" x14ac:dyDescent="0.25">
      <c r="F435" s="2"/>
      <c r="G435" s="2"/>
      <c r="H435" s="2"/>
      <c r="J435" s="2"/>
      <c r="P435" s="1"/>
    </row>
    <row r="436" spans="6:16" ht="15.75" customHeight="1" x14ac:dyDescent="0.25">
      <c r="F436" s="2"/>
      <c r="G436" s="2"/>
      <c r="H436" s="2"/>
      <c r="J436" s="2"/>
      <c r="P436" s="1"/>
    </row>
    <row r="437" spans="6:16" ht="15.75" customHeight="1" x14ac:dyDescent="0.25">
      <c r="F437" s="2"/>
      <c r="G437" s="2"/>
      <c r="H437" s="2"/>
      <c r="J437" s="2"/>
      <c r="P437" s="1"/>
    </row>
    <row r="438" spans="6:16" ht="15.75" customHeight="1" x14ac:dyDescent="0.25">
      <c r="F438" s="2"/>
      <c r="G438" s="2"/>
      <c r="H438" s="2"/>
      <c r="J438" s="2"/>
      <c r="P438" s="1"/>
    </row>
    <row r="439" spans="6:16" ht="15.75" customHeight="1" x14ac:dyDescent="0.25">
      <c r="F439" s="2"/>
      <c r="G439" s="2"/>
      <c r="H439" s="2"/>
      <c r="J439" s="2"/>
      <c r="P439" s="1"/>
    </row>
    <row r="440" spans="6:16" ht="15.75" customHeight="1" x14ac:dyDescent="0.25">
      <c r="F440" s="2"/>
      <c r="G440" s="2"/>
      <c r="H440" s="2"/>
      <c r="J440" s="2"/>
      <c r="P440" s="1"/>
    </row>
    <row r="441" spans="6:16" ht="15.75" customHeight="1" x14ac:dyDescent="0.25">
      <c r="F441" s="2"/>
      <c r="G441" s="2"/>
      <c r="H441" s="2"/>
      <c r="J441" s="2"/>
      <c r="P441" s="1"/>
    </row>
    <row r="442" spans="6:16" ht="15.75" customHeight="1" x14ac:dyDescent="0.25">
      <c r="F442" s="2"/>
      <c r="G442" s="2"/>
      <c r="H442" s="2"/>
      <c r="J442" s="2"/>
      <c r="P442" s="1"/>
    </row>
    <row r="443" spans="6:16" ht="15.75" customHeight="1" x14ac:dyDescent="0.25">
      <c r="F443" s="2"/>
      <c r="G443" s="2"/>
      <c r="H443" s="2"/>
      <c r="J443" s="2"/>
      <c r="P443" s="1"/>
    </row>
    <row r="444" spans="6:16" ht="15.75" customHeight="1" x14ac:dyDescent="0.25">
      <c r="F444" s="2"/>
      <c r="G444" s="2"/>
      <c r="H444" s="2"/>
      <c r="J444" s="2"/>
      <c r="P444" s="1"/>
    </row>
    <row r="445" spans="6:16" ht="15.75" customHeight="1" x14ac:dyDescent="0.25">
      <c r="F445" s="2"/>
      <c r="G445" s="2"/>
      <c r="H445" s="2"/>
      <c r="J445" s="2"/>
      <c r="P445" s="1"/>
    </row>
    <row r="446" spans="6:16" ht="15.75" customHeight="1" x14ac:dyDescent="0.25">
      <c r="F446" s="2"/>
      <c r="G446" s="2"/>
      <c r="H446" s="2"/>
      <c r="J446" s="2"/>
      <c r="P446" s="1"/>
    </row>
    <row r="447" spans="6:16" ht="15.75" customHeight="1" x14ac:dyDescent="0.25">
      <c r="F447" s="2"/>
      <c r="G447" s="2"/>
      <c r="H447" s="2"/>
      <c r="J447" s="2"/>
      <c r="P447" s="1"/>
    </row>
    <row r="448" spans="6:16" ht="15.75" customHeight="1" x14ac:dyDescent="0.25">
      <c r="F448" s="2"/>
      <c r="G448" s="2"/>
      <c r="H448" s="2"/>
      <c r="J448" s="2"/>
      <c r="P448" s="1"/>
    </row>
    <row r="449" spans="6:16" ht="15.75" customHeight="1" x14ac:dyDescent="0.25">
      <c r="F449" s="2"/>
      <c r="G449" s="2"/>
      <c r="H449" s="2"/>
      <c r="J449" s="2"/>
      <c r="P449" s="1"/>
    </row>
    <row r="450" spans="6:16" ht="15.75" customHeight="1" x14ac:dyDescent="0.25">
      <c r="F450" s="2"/>
      <c r="G450" s="2"/>
      <c r="H450" s="2"/>
      <c r="J450" s="2"/>
      <c r="P450" s="1"/>
    </row>
    <row r="451" spans="6:16" ht="15.75" customHeight="1" x14ac:dyDescent="0.25">
      <c r="F451" s="2"/>
      <c r="G451" s="2"/>
      <c r="H451" s="2"/>
      <c r="J451" s="2"/>
      <c r="P451" s="1"/>
    </row>
    <row r="452" spans="6:16" ht="15.75" customHeight="1" x14ac:dyDescent="0.25">
      <c r="F452" s="2"/>
      <c r="G452" s="2"/>
      <c r="H452" s="2"/>
      <c r="J452" s="2"/>
      <c r="P452" s="1"/>
    </row>
    <row r="453" spans="6:16" ht="15.75" customHeight="1" x14ac:dyDescent="0.25">
      <c r="F453" s="2"/>
      <c r="G453" s="2"/>
      <c r="H453" s="2"/>
      <c r="J453" s="2"/>
      <c r="P453" s="1"/>
    </row>
    <row r="454" spans="6:16" ht="15.75" customHeight="1" x14ac:dyDescent="0.25">
      <c r="F454" s="2"/>
      <c r="G454" s="2"/>
      <c r="H454" s="2"/>
      <c r="J454" s="2"/>
      <c r="P454" s="1"/>
    </row>
    <row r="455" spans="6:16" ht="15.75" customHeight="1" x14ac:dyDescent="0.25">
      <c r="F455" s="2"/>
      <c r="G455" s="2"/>
      <c r="H455" s="2"/>
      <c r="J455" s="2"/>
      <c r="P455" s="1"/>
    </row>
    <row r="456" spans="6:16" ht="15.75" customHeight="1" x14ac:dyDescent="0.25">
      <c r="F456" s="2"/>
      <c r="G456" s="2"/>
      <c r="H456" s="2"/>
      <c r="J456" s="2"/>
      <c r="P456" s="1"/>
    </row>
    <row r="457" spans="6:16" ht="15.75" customHeight="1" x14ac:dyDescent="0.25">
      <c r="F457" s="2"/>
      <c r="G457" s="2"/>
      <c r="H457" s="2"/>
      <c r="J457" s="2"/>
      <c r="P457" s="1"/>
    </row>
    <row r="458" spans="6:16" ht="15.75" customHeight="1" x14ac:dyDescent="0.25">
      <c r="F458" s="2"/>
      <c r="G458" s="2"/>
      <c r="H458" s="2"/>
      <c r="J458" s="2"/>
      <c r="P458" s="1"/>
    </row>
    <row r="459" spans="6:16" ht="15.75" customHeight="1" x14ac:dyDescent="0.25">
      <c r="F459" s="2"/>
      <c r="G459" s="2"/>
      <c r="H459" s="2"/>
      <c r="J459" s="2"/>
      <c r="P459" s="1"/>
    </row>
    <row r="460" spans="6:16" ht="15.75" customHeight="1" x14ac:dyDescent="0.25">
      <c r="F460" s="2"/>
      <c r="G460" s="2"/>
      <c r="H460" s="2"/>
      <c r="J460" s="2"/>
      <c r="P460" s="1"/>
    </row>
    <row r="461" spans="6:16" ht="15.75" customHeight="1" x14ac:dyDescent="0.25">
      <c r="F461" s="2"/>
      <c r="G461" s="2"/>
      <c r="H461" s="2"/>
      <c r="J461" s="2"/>
      <c r="P461" s="1"/>
    </row>
    <row r="462" spans="6:16" ht="15.75" customHeight="1" x14ac:dyDescent="0.25">
      <c r="F462" s="2"/>
      <c r="G462" s="2"/>
      <c r="H462" s="2"/>
      <c r="J462" s="2"/>
      <c r="P462" s="1"/>
    </row>
    <row r="463" spans="6:16" ht="15.75" customHeight="1" x14ac:dyDescent="0.25">
      <c r="F463" s="2"/>
      <c r="G463" s="2"/>
      <c r="H463" s="2"/>
      <c r="J463" s="2"/>
      <c r="P463" s="1"/>
    </row>
    <row r="464" spans="6:16" ht="15.75" customHeight="1" x14ac:dyDescent="0.25">
      <c r="F464" s="2"/>
      <c r="G464" s="2"/>
      <c r="H464" s="2"/>
      <c r="J464" s="2"/>
      <c r="P464" s="1"/>
    </row>
    <row r="465" spans="6:16" ht="15.75" customHeight="1" x14ac:dyDescent="0.25">
      <c r="F465" s="2"/>
      <c r="G465" s="2"/>
      <c r="H465" s="2"/>
      <c r="J465" s="2"/>
      <c r="P465" s="1"/>
    </row>
    <row r="466" spans="6:16" ht="15.75" customHeight="1" x14ac:dyDescent="0.25">
      <c r="F466" s="2"/>
      <c r="G466" s="2"/>
      <c r="H466" s="2"/>
      <c r="J466" s="2"/>
      <c r="P466" s="1"/>
    </row>
    <row r="467" spans="6:16" ht="15.75" customHeight="1" x14ac:dyDescent="0.25">
      <c r="F467" s="2"/>
      <c r="G467" s="2"/>
      <c r="H467" s="2"/>
      <c r="J467" s="2"/>
      <c r="P467" s="1"/>
    </row>
    <row r="468" spans="6:16" ht="15.75" customHeight="1" x14ac:dyDescent="0.25">
      <c r="F468" s="2"/>
      <c r="G468" s="2"/>
      <c r="H468" s="2"/>
      <c r="J468" s="2"/>
      <c r="P468" s="1"/>
    </row>
    <row r="469" spans="6:16" ht="15.75" customHeight="1" x14ac:dyDescent="0.25">
      <c r="F469" s="2"/>
      <c r="G469" s="2"/>
      <c r="H469" s="2"/>
      <c r="J469" s="2"/>
      <c r="P469" s="1"/>
    </row>
    <row r="470" spans="6:16" ht="15.75" customHeight="1" x14ac:dyDescent="0.25">
      <c r="F470" s="2"/>
      <c r="G470" s="2"/>
      <c r="H470" s="2"/>
      <c r="J470" s="2"/>
      <c r="P470" s="1"/>
    </row>
    <row r="471" spans="6:16" ht="15.75" customHeight="1" x14ac:dyDescent="0.25">
      <c r="F471" s="2"/>
      <c r="G471" s="2"/>
      <c r="H471" s="2"/>
      <c r="J471" s="2"/>
      <c r="P471" s="1"/>
    </row>
    <row r="472" spans="6:16" ht="15.75" customHeight="1" x14ac:dyDescent="0.25">
      <c r="F472" s="2"/>
      <c r="G472" s="2"/>
      <c r="H472" s="2"/>
      <c r="J472" s="2"/>
      <c r="P472" s="1"/>
    </row>
    <row r="473" spans="6:16" ht="15.75" customHeight="1" x14ac:dyDescent="0.25">
      <c r="F473" s="2"/>
      <c r="G473" s="2"/>
      <c r="H473" s="2"/>
      <c r="J473" s="2"/>
      <c r="P473" s="1"/>
    </row>
    <row r="474" spans="6:16" ht="15.75" customHeight="1" x14ac:dyDescent="0.25">
      <c r="F474" s="2"/>
      <c r="G474" s="2"/>
      <c r="H474" s="2"/>
      <c r="J474" s="2"/>
      <c r="P474" s="1"/>
    </row>
    <row r="475" spans="6:16" ht="15.75" customHeight="1" x14ac:dyDescent="0.25">
      <c r="F475" s="2"/>
      <c r="G475" s="2"/>
      <c r="H475" s="2"/>
      <c r="J475" s="2"/>
      <c r="P475" s="1"/>
    </row>
    <row r="476" spans="6:16" ht="15.75" customHeight="1" x14ac:dyDescent="0.25">
      <c r="F476" s="2"/>
      <c r="G476" s="2"/>
      <c r="H476" s="2"/>
      <c r="J476" s="2"/>
      <c r="P476" s="1"/>
    </row>
    <row r="477" spans="6:16" ht="15.75" customHeight="1" x14ac:dyDescent="0.25">
      <c r="F477" s="2"/>
      <c r="G477" s="2"/>
      <c r="H477" s="2"/>
      <c r="J477" s="2"/>
      <c r="P477" s="1"/>
    </row>
    <row r="478" spans="6:16" ht="15.75" customHeight="1" x14ac:dyDescent="0.25">
      <c r="F478" s="2"/>
      <c r="G478" s="2"/>
      <c r="H478" s="2"/>
      <c r="J478" s="2"/>
      <c r="P478" s="1"/>
    </row>
    <row r="479" spans="6:16" ht="15.75" customHeight="1" x14ac:dyDescent="0.25">
      <c r="F479" s="2"/>
      <c r="G479" s="2"/>
      <c r="H479" s="2"/>
      <c r="J479" s="2"/>
      <c r="P479" s="1"/>
    </row>
    <row r="480" spans="6:16" ht="15.75" customHeight="1" x14ac:dyDescent="0.25">
      <c r="F480" s="2"/>
      <c r="G480" s="2"/>
      <c r="H480" s="2"/>
      <c r="J480" s="2"/>
      <c r="P480" s="1"/>
    </row>
    <row r="481" spans="6:16" ht="15.75" customHeight="1" x14ac:dyDescent="0.25">
      <c r="F481" s="2"/>
      <c r="G481" s="2"/>
      <c r="H481" s="2"/>
      <c r="J481" s="2"/>
      <c r="P481" s="1"/>
    </row>
    <row r="482" spans="6:16" ht="15.75" customHeight="1" x14ac:dyDescent="0.25">
      <c r="F482" s="2"/>
      <c r="G482" s="2"/>
      <c r="H482" s="2"/>
      <c r="J482" s="2"/>
      <c r="P482" s="1"/>
    </row>
    <row r="483" spans="6:16" ht="15.75" customHeight="1" x14ac:dyDescent="0.25">
      <c r="F483" s="2"/>
      <c r="G483" s="2"/>
      <c r="H483" s="2"/>
      <c r="J483" s="2"/>
      <c r="P483" s="1"/>
    </row>
    <row r="484" spans="6:16" ht="15.75" customHeight="1" x14ac:dyDescent="0.25">
      <c r="F484" s="2"/>
      <c r="G484" s="2"/>
      <c r="H484" s="2"/>
      <c r="J484" s="2"/>
      <c r="P484" s="1"/>
    </row>
    <row r="485" spans="6:16" ht="15.75" customHeight="1" x14ac:dyDescent="0.25">
      <c r="F485" s="2"/>
      <c r="G485" s="2"/>
      <c r="H485" s="2"/>
      <c r="J485" s="2"/>
      <c r="P485" s="1"/>
    </row>
    <row r="486" spans="6:16" ht="15.75" customHeight="1" x14ac:dyDescent="0.25">
      <c r="F486" s="2"/>
      <c r="G486" s="2"/>
      <c r="H486" s="2"/>
      <c r="J486" s="2"/>
      <c r="P486" s="1"/>
    </row>
    <row r="487" spans="6:16" ht="15.75" customHeight="1" x14ac:dyDescent="0.25">
      <c r="F487" s="2"/>
      <c r="G487" s="2"/>
      <c r="H487" s="2"/>
      <c r="J487" s="2"/>
      <c r="P487" s="1"/>
    </row>
    <row r="488" spans="6:16" ht="15.75" customHeight="1" x14ac:dyDescent="0.25">
      <c r="F488" s="2"/>
      <c r="G488" s="2"/>
      <c r="H488" s="2"/>
      <c r="J488" s="2"/>
      <c r="P488" s="1"/>
    </row>
    <row r="489" spans="6:16" ht="15.75" customHeight="1" x14ac:dyDescent="0.25">
      <c r="F489" s="2"/>
      <c r="G489" s="2"/>
      <c r="H489" s="2"/>
      <c r="J489" s="2"/>
      <c r="P489" s="1"/>
    </row>
    <row r="490" spans="6:16" ht="15.75" customHeight="1" x14ac:dyDescent="0.25">
      <c r="F490" s="2"/>
      <c r="G490" s="2"/>
      <c r="H490" s="2"/>
      <c r="J490" s="2"/>
      <c r="P490" s="1"/>
    </row>
    <row r="491" spans="6:16" ht="15.75" customHeight="1" x14ac:dyDescent="0.25">
      <c r="F491" s="2"/>
      <c r="G491" s="2"/>
      <c r="H491" s="2"/>
      <c r="J491" s="2"/>
      <c r="P491" s="1"/>
    </row>
    <row r="492" spans="6:16" ht="15.75" customHeight="1" x14ac:dyDescent="0.25">
      <c r="F492" s="2"/>
      <c r="G492" s="2"/>
      <c r="H492" s="2"/>
      <c r="J492" s="2"/>
      <c r="P492" s="1"/>
    </row>
    <row r="493" spans="6:16" ht="15.75" customHeight="1" x14ac:dyDescent="0.25">
      <c r="F493" s="2"/>
      <c r="G493" s="2"/>
      <c r="H493" s="2"/>
      <c r="J493" s="2"/>
      <c r="P493" s="1"/>
    </row>
    <row r="494" spans="6:16" ht="15.75" customHeight="1" x14ac:dyDescent="0.25">
      <c r="F494" s="2"/>
      <c r="G494" s="2"/>
      <c r="H494" s="2"/>
      <c r="J494" s="2"/>
      <c r="P494" s="1"/>
    </row>
    <row r="495" spans="6:16" ht="15.75" customHeight="1" x14ac:dyDescent="0.25">
      <c r="F495" s="2"/>
      <c r="G495" s="2"/>
      <c r="H495" s="2"/>
      <c r="J495" s="2"/>
      <c r="P495" s="1"/>
    </row>
    <row r="496" spans="6:16" ht="15.75" customHeight="1" x14ac:dyDescent="0.25">
      <c r="F496" s="2"/>
      <c r="G496" s="2"/>
      <c r="H496" s="2"/>
      <c r="J496" s="2"/>
      <c r="P496" s="1"/>
    </row>
    <row r="497" spans="6:16" ht="15.75" customHeight="1" x14ac:dyDescent="0.25">
      <c r="F497" s="2"/>
      <c r="G497" s="2"/>
      <c r="H497" s="2"/>
      <c r="J497" s="2"/>
      <c r="P497" s="1"/>
    </row>
    <row r="498" spans="6:16" ht="15.75" customHeight="1" x14ac:dyDescent="0.25">
      <c r="F498" s="2"/>
      <c r="G498" s="2"/>
      <c r="H498" s="2"/>
      <c r="J498" s="2"/>
      <c r="P498" s="1"/>
    </row>
    <row r="499" spans="6:16" ht="15.75" customHeight="1" x14ac:dyDescent="0.25">
      <c r="F499" s="2"/>
      <c r="G499" s="2"/>
      <c r="H499" s="2"/>
      <c r="J499" s="2"/>
      <c r="P499" s="1"/>
    </row>
    <row r="500" spans="6:16" ht="15.75" customHeight="1" x14ac:dyDescent="0.25">
      <c r="F500" s="2"/>
      <c r="G500" s="2"/>
      <c r="H500" s="2"/>
      <c r="J500" s="2"/>
      <c r="P500" s="1"/>
    </row>
    <row r="501" spans="6:16" ht="15.75" customHeight="1" x14ac:dyDescent="0.25">
      <c r="F501" s="2"/>
      <c r="G501" s="2"/>
      <c r="H501" s="2"/>
      <c r="J501" s="2"/>
      <c r="P501" s="1"/>
    </row>
    <row r="502" spans="6:16" ht="15.75" customHeight="1" x14ac:dyDescent="0.25">
      <c r="F502" s="2"/>
      <c r="G502" s="2"/>
      <c r="H502" s="2"/>
      <c r="J502" s="2"/>
      <c r="P502" s="1"/>
    </row>
    <row r="503" spans="6:16" ht="15.75" customHeight="1" x14ac:dyDescent="0.25">
      <c r="F503" s="2"/>
      <c r="G503" s="2"/>
      <c r="H503" s="2"/>
      <c r="J503" s="2"/>
      <c r="P503" s="1"/>
    </row>
    <row r="504" spans="6:16" ht="15.75" customHeight="1" x14ac:dyDescent="0.25">
      <c r="F504" s="2"/>
      <c r="G504" s="2"/>
      <c r="H504" s="2"/>
      <c r="J504" s="2"/>
      <c r="P504" s="1"/>
    </row>
    <row r="505" spans="6:16" ht="15.75" customHeight="1" x14ac:dyDescent="0.25">
      <c r="F505" s="2"/>
      <c r="G505" s="2"/>
      <c r="H505" s="2"/>
      <c r="J505" s="2"/>
      <c r="P505" s="1"/>
    </row>
    <row r="506" spans="6:16" ht="15.75" customHeight="1" x14ac:dyDescent="0.25">
      <c r="F506" s="2"/>
      <c r="G506" s="2"/>
      <c r="H506" s="2"/>
      <c r="J506" s="2"/>
      <c r="P506" s="1"/>
    </row>
    <row r="507" spans="6:16" ht="15.75" customHeight="1" x14ac:dyDescent="0.25">
      <c r="F507" s="2"/>
      <c r="G507" s="2"/>
      <c r="H507" s="2"/>
      <c r="J507" s="2"/>
      <c r="P507" s="1"/>
    </row>
    <row r="508" spans="6:16" ht="15.75" customHeight="1" x14ac:dyDescent="0.25">
      <c r="F508" s="2"/>
      <c r="G508" s="2"/>
      <c r="H508" s="2"/>
      <c r="J508" s="2"/>
      <c r="P508" s="1"/>
    </row>
    <row r="509" spans="6:16" ht="15.75" customHeight="1" x14ac:dyDescent="0.25">
      <c r="F509" s="2"/>
      <c r="G509" s="2"/>
      <c r="H509" s="2"/>
      <c r="J509" s="2"/>
      <c r="P509" s="1"/>
    </row>
    <row r="510" spans="6:16" ht="15.75" customHeight="1" x14ac:dyDescent="0.25">
      <c r="F510" s="2"/>
      <c r="G510" s="2"/>
      <c r="H510" s="2"/>
      <c r="J510" s="2"/>
      <c r="P510" s="1"/>
    </row>
    <row r="511" spans="6:16" ht="15.75" customHeight="1" x14ac:dyDescent="0.25">
      <c r="F511" s="2"/>
      <c r="G511" s="2"/>
      <c r="H511" s="2"/>
      <c r="J511" s="2"/>
      <c r="P511" s="1"/>
    </row>
    <row r="512" spans="6:16" ht="15.75" customHeight="1" x14ac:dyDescent="0.25">
      <c r="F512" s="2"/>
      <c r="G512" s="2"/>
      <c r="H512" s="2"/>
      <c r="J512" s="2"/>
      <c r="P512" s="1"/>
    </row>
    <row r="513" spans="6:16" ht="15.75" customHeight="1" x14ac:dyDescent="0.25">
      <c r="F513" s="2"/>
      <c r="G513" s="2"/>
      <c r="H513" s="2"/>
      <c r="J513" s="2"/>
      <c r="P513" s="1"/>
    </row>
    <row r="514" spans="6:16" ht="15.75" customHeight="1" x14ac:dyDescent="0.25">
      <c r="F514" s="2"/>
      <c r="G514" s="2"/>
      <c r="H514" s="2"/>
      <c r="J514" s="2"/>
      <c r="P514" s="1"/>
    </row>
    <row r="515" spans="6:16" ht="15.75" customHeight="1" x14ac:dyDescent="0.25">
      <c r="F515" s="2"/>
      <c r="G515" s="2"/>
      <c r="H515" s="2"/>
      <c r="J515" s="2"/>
      <c r="P515" s="1"/>
    </row>
    <row r="516" spans="6:16" ht="15.75" customHeight="1" x14ac:dyDescent="0.25">
      <c r="F516" s="2"/>
      <c r="G516" s="2"/>
      <c r="H516" s="2"/>
      <c r="J516" s="2"/>
      <c r="P516" s="1"/>
    </row>
    <row r="517" spans="6:16" ht="15.75" customHeight="1" x14ac:dyDescent="0.25">
      <c r="F517" s="2"/>
      <c r="G517" s="2"/>
      <c r="H517" s="2"/>
      <c r="J517" s="2"/>
      <c r="P517" s="1"/>
    </row>
    <row r="518" spans="6:16" ht="15.75" customHeight="1" x14ac:dyDescent="0.25">
      <c r="F518" s="2"/>
      <c r="G518" s="2"/>
      <c r="H518" s="2"/>
      <c r="J518" s="2"/>
      <c r="P518" s="1"/>
    </row>
    <row r="519" spans="6:16" ht="15.75" customHeight="1" x14ac:dyDescent="0.25">
      <c r="F519" s="2"/>
      <c r="G519" s="2"/>
      <c r="H519" s="2"/>
      <c r="J519" s="2"/>
      <c r="P519" s="1"/>
    </row>
    <row r="520" spans="6:16" ht="15.75" customHeight="1" x14ac:dyDescent="0.25">
      <c r="F520" s="2"/>
      <c r="G520" s="2"/>
      <c r="H520" s="2"/>
      <c r="J520" s="2"/>
      <c r="P520" s="1"/>
    </row>
    <row r="521" spans="6:16" ht="15.75" customHeight="1" x14ac:dyDescent="0.25">
      <c r="F521" s="2"/>
      <c r="G521" s="2"/>
      <c r="H521" s="2"/>
      <c r="J521" s="2"/>
      <c r="P521" s="1"/>
    </row>
    <row r="522" spans="6:16" ht="15.75" customHeight="1" x14ac:dyDescent="0.25">
      <c r="F522" s="2"/>
      <c r="G522" s="2"/>
      <c r="H522" s="2"/>
      <c r="J522" s="2"/>
      <c r="P522" s="1"/>
    </row>
    <row r="523" spans="6:16" ht="15.75" customHeight="1" x14ac:dyDescent="0.25">
      <c r="F523" s="2"/>
      <c r="G523" s="2"/>
      <c r="H523" s="2"/>
      <c r="J523" s="2"/>
      <c r="P523" s="1"/>
    </row>
    <row r="524" spans="6:16" ht="15.75" customHeight="1" x14ac:dyDescent="0.25">
      <c r="F524" s="2"/>
      <c r="G524" s="2"/>
      <c r="H524" s="2"/>
      <c r="J524" s="2"/>
      <c r="P524" s="1"/>
    </row>
    <row r="525" spans="6:16" ht="15.75" customHeight="1" x14ac:dyDescent="0.25">
      <c r="F525" s="2"/>
      <c r="G525" s="2"/>
      <c r="H525" s="2"/>
      <c r="J525" s="2"/>
      <c r="P525" s="1"/>
    </row>
    <row r="526" spans="6:16" ht="15.75" customHeight="1" x14ac:dyDescent="0.25">
      <c r="F526" s="2"/>
      <c r="G526" s="2"/>
      <c r="H526" s="2"/>
      <c r="J526" s="2"/>
      <c r="P526" s="1"/>
    </row>
    <row r="527" spans="6:16" ht="15.75" customHeight="1" x14ac:dyDescent="0.25">
      <c r="F527" s="2"/>
      <c r="G527" s="2"/>
      <c r="H527" s="2"/>
      <c r="J527" s="2"/>
      <c r="P527" s="1"/>
    </row>
    <row r="528" spans="6:16" ht="15.75" customHeight="1" x14ac:dyDescent="0.25">
      <c r="F528" s="2"/>
      <c r="G528" s="2"/>
      <c r="H528" s="2"/>
      <c r="J528" s="2"/>
      <c r="P528" s="1"/>
    </row>
    <row r="529" spans="6:16" ht="15.75" customHeight="1" x14ac:dyDescent="0.25">
      <c r="F529" s="2"/>
      <c r="G529" s="2"/>
      <c r="H529" s="2"/>
      <c r="J529" s="2"/>
      <c r="P529" s="1"/>
    </row>
    <row r="530" spans="6:16" ht="15.75" customHeight="1" x14ac:dyDescent="0.25">
      <c r="F530" s="2"/>
      <c r="G530" s="2"/>
      <c r="H530" s="2"/>
      <c r="J530" s="2"/>
      <c r="P530" s="1"/>
    </row>
    <row r="531" spans="6:16" ht="15.75" customHeight="1" x14ac:dyDescent="0.25">
      <c r="F531" s="2"/>
      <c r="G531" s="2"/>
      <c r="H531" s="2"/>
      <c r="J531" s="2"/>
      <c r="P531" s="1"/>
    </row>
    <row r="532" spans="6:16" ht="15.75" customHeight="1" x14ac:dyDescent="0.25">
      <c r="F532" s="2"/>
      <c r="G532" s="2"/>
      <c r="H532" s="2"/>
      <c r="J532" s="2"/>
      <c r="P532" s="1"/>
    </row>
    <row r="533" spans="6:16" ht="15.75" customHeight="1" x14ac:dyDescent="0.25">
      <c r="F533" s="2"/>
      <c r="G533" s="2"/>
      <c r="H533" s="2"/>
      <c r="J533" s="2"/>
      <c r="P533" s="1"/>
    </row>
    <row r="534" spans="6:16" ht="15.75" customHeight="1" x14ac:dyDescent="0.25">
      <c r="F534" s="2"/>
      <c r="G534" s="2"/>
      <c r="H534" s="2"/>
      <c r="J534" s="2"/>
      <c r="P534" s="1"/>
    </row>
    <row r="535" spans="6:16" ht="15.75" customHeight="1" x14ac:dyDescent="0.25">
      <c r="F535" s="2"/>
      <c r="G535" s="2"/>
      <c r="H535" s="2"/>
      <c r="J535" s="2"/>
      <c r="P535" s="1"/>
    </row>
    <row r="536" spans="6:16" ht="15.75" customHeight="1" x14ac:dyDescent="0.25">
      <c r="F536" s="2"/>
      <c r="G536" s="2"/>
      <c r="H536" s="2"/>
      <c r="J536" s="2"/>
      <c r="P536" s="1"/>
    </row>
    <row r="537" spans="6:16" ht="15.75" customHeight="1" x14ac:dyDescent="0.25">
      <c r="F537" s="2"/>
      <c r="G537" s="2"/>
      <c r="H537" s="2"/>
      <c r="J537" s="2"/>
      <c r="P537" s="1"/>
    </row>
    <row r="538" spans="6:16" ht="15.75" customHeight="1" x14ac:dyDescent="0.25">
      <c r="F538" s="2"/>
      <c r="G538" s="2"/>
      <c r="H538" s="2"/>
      <c r="J538" s="2"/>
      <c r="P538" s="1"/>
    </row>
    <row r="539" spans="6:16" ht="15.75" customHeight="1" x14ac:dyDescent="0.25">
      <c r="F539" s="2"/>
      <c r="G539" s="2"/>
      <c r="H539" s="2"/>
      <c r="J539" s="2"/>
      <c r="P539" s="1"/>
    </row>
    <row r="540" spans="6:16" ht="15.75" customHeight="1" x14ac:dyDescent="0.25">
      <c r="F540" s="2"/>
      <c r="G540" s="2"/>
      <c r="H540" s="2"/>
      <c r="J540" s="2"/>
      <c r="P540" s="1"/>
    </row>
    <row r="541" spans="6:16" ht="15.75" customHeight="1" x14ac:dyDescent="0.25">
      <c r="F541" s="2"/>
      <c r="G541" s="2"/>
      <c r="H541" s="2"/>
      <c r="J541" s="2"/>
      <c r="P541" s="1"/>
    </row>
    <row r="542" spans="6:16" ht="15.75" customHeight="1" x14ac:dyDescent="0.25">
      <c r="F542" s="2"/>
      <c r="G542" s="2"/>
      <c r="H542" s="2"/>
      <c r="J542" s="2"/>
      <c r="P542" s="1"/>
    </row>
    <row r="543" spans="6:16" ht="15.75" customHeight="1" x14ac:dyDescent="0.25">
      <c r="F543" s="2"/>
      <c r="G543" s="2"/>
      <c r="H543" s="2"/>
      <c r="J543" s="2"/>
      <c r="P543" s="1"/>
    </row>
    <row r="544" spans="6:16" ht="15.75" customHeight="1" x14ac:dyDescent="0.25">
      <c r="F544" s="2"/>
      <c r="G544" s="2"/>
      <c r="H544" s="2"/>
      <c r="J544" s="2"/>
      <c r="P544" s="1"/>
    </row>
    <row r="545" spans="6:16" ht="15.75" customHeight="1" x14ac:dyDescent="0.25">
      <c r="F545" s="2"/>
      <c r="G545" s="2"/>
      <c r="H545" s="2"/>
      <c r="J545" s="2"/>
      <c r="P545" s="1"/>
    </row>
    <row r="546" spans="6:16" ht="15.75" customHeight="1" x14ac:dyDescent="0.25">
      <c r="F546" s="2"/>
      <c r="G546" s="2"/>
      <c r="H546" s="2"/>
      <c r="J546" s="2"/>
      <c r="P546" s="1"/>
    </row>
    <row r="547" spans="6:16" ht="15.75" customHeight="1" x14ac:dyDescent="0.25">
      <c r="F547" s="2"/>
      <c r="G547" s="2"/>
      <c r="H547" s="2"/>
      <c r="J547" s="2"/>
      <c r="P547" s="1"/>
    </row>
    <row r="548" spans="6:16" ht="15.75" customHeight="1" x14ac:dyDescent="0.25">
      <c r="F548" s="2"/>
      <c r="G548" s="2"/>
      <c r="H548" s="2"/>
      <c r="J548" s="2"/>
      <c r="P548" s="1"/>
    </row>
    <row r="549" spans="6:16" ht="15.75" customHeight="1" x14ac:dyDescent="0.25">
      <c r="F549" s="2"/>
      <c r="G549" s="2"/>
      <c r="H549" s="2"/>
      <c r="J549" s="2"/>
      <c r="P549" s="1"/>
    </row>
    <row r="550" spans="6:16" ht="15.75" customHeight="1" x14ac:dyDescent="0.25">
      <c r="F550" s="2"/>
      <c r="G550" s="2"/>
      <c r="H550" s="2"/>
      <c r="J550" s="2"/>
      <c r="P550" s="1"/>
    </row>
    <row r="551" spans="6:16" ht="15.75" customHeight="1" x14ac:dyDescent="0.25">
      <c r="F551" s="2"/>
      <c r="G551" s="2"/>
      <c r="H551" s="2"/>
      <c r="J551" s="2"/>
      <c r="P551" s="1"/>
    </row>
    <row r="552" spans="6:16" ht="15.75" customHeight="1" x14ac:dyDescent="0.25">
      <c r="F552" s="2"/>
      <c r="G552" s="2"/>
      <c r="H552" s="2"/>
      <c r="J552" s="2"/>
      <c r="P552" s="1"/>
    </row>
    <row r="553" spans="6:16" ht="15.75" customHeight="1" x14ac:dyDescent="0.25">
      <c r="F553" s="2"/>
      <c r="G553" s="2"/>
      <c r="H553" s="2"/>
      <c r="J553" s="2"/>
      <c r="P553" s="1"/>
    </row>
    <row r="554" spans="6:16" ht="15.75" customHeight="1" x14ac:dyDescent="0.25">
      <c r="F554" s="2"/>
      <c r="G554" s="2"/>
      <c r="H554" s="2"/>
      <c r="J554" s="2"/>
      <c r="P554" s="1"/>
    </row>
    <row r="555" spans="6:16" ht="15.75" customHeight="1" x14ac:dyDescent="0.25">
      <c r="F555" s="2"/>
      <c r="G555" s="2"/>
      <c r="H555" s="2"/>
      <c r="J555" s="2"/>
      <c r="P555" s="1"/>
    </row>
    <row r="556" spans="6:16" ht="15.75" customHeight="1" x14ac:dyDescent="0.25">
      <c r="F556" s="2"/>
      <c r="G556" s="2"/>
      <c r="H556" s="2"/>
      <c r="J556" s="2"/>
      <c r="P556" s="1"/>
    </row>
    <row r="557" spans="6:16" ht="15.75" customHeight="1" x14ac:dyDescent="0.25">
      <c r="F557" s="2"/>
      <c r="G557" s="2"/>
      <c r="H557" s="2"/>
      <c r="J557" s="2"/>
      <c r="P557" s="1"/>
    </row>
    <row r="558" spans="6:16" ht="15.75" customHeight="1" x14ac:dyDescent="0.25">
      <c r="F558" s="2"/>
      <c r="G558" s="2"/>
      <c r="H558" s="2"/>
      <c r="J558" s="2"/>
      <c r="P558" s="1"/>
    </row>
    <row r="559" spans="6:16" ht="15.75" customHeight="1" x14ac:dyDescent="0.25">
      <c r="F559" s="2"/>
      <c r="G559" s="2"/>
      <c r="H559" s="2"/>
      <c r="J559" s="2"/>
      <c r="P559" s="1"/>
    </row>
    <row r="560" spans="6:16" ht="15.75" customHeight="1" x14ac:dyDescent="0.25">
      <c r="F560" s="2"/>
      <c r="G560" s="2"/>
      <c r="H560" s="2"/>
      <c r="J560" s="2"/>
      <c r="P560" s="1"/>
    </row>
    <row r="561" spans="6:16" ht="15.75" customHeight="1" x14ac:dyDescent="0.25">
      <c r="F561" s="2"/>
      <c r="G561" s="2"/>
      <c r="H561" s="2"/>
      <c r="J561" s="2"/>
      <c r="P561" s="1"/>
    </row>
    <row r="562" spans="6:16" ht="15.75" customHeight="1" x14ac:dyDescent="0.25">
      <c r="F562" s="2"/>
      <c r="G562" s="2"/>
      <c r="H562" s="2"/>
      <c r="J562" s="2"/>
      <c r="P562" s="1"/>
    </row>
    <row r="563" spans="6:16" ht="15.75" customHeight="1" x14ac:dyDescent="0.25">
      <c r="F563" s="2"/>
      <c r="G563" s="2"/>
      <c r="H563" s="2"/>
      <c r="J563" s="2"/>
      <c r="P563" s="1"/>
    </row>
    <row r="564" spans="6:16" ht="15.75" customHeight="1" x14ac:dyDescent="0.25">
      <c r="F564" s="2"/>
      <c r="G564" s="2"/>
      <c r="H564" s="2"/>
      <c r="J564" s="2"/>
      <c r="P564" s="1"/>
    </row>
    <row r="565" spans="6:16" ht="15.75" customHeight="1" x14ac:dyDescent="0.25">
      <c r="F565" s="2"/>
      <c r="G565" s="2"/>
      <c r="H565" s="2"/>
      <c r="J565" s="2"/>
      <c r="P565" s="1"/>
    </row>
    <row r="566" spans="6:16" ht="15.75" customHeight="1" x14ac:dyDescent="0.25">
      <c r="F566" s="2"/>
      <c r="G566" s="2"/>
      <c r="H566" s="2"/>
      <c r="J566" s="2"/>
      <c r="P566" s="1"/>
    </row>
    <row r="567" spans="6:16" ht="15.75" customHeight="1" x14ac:dyDescent="0.25">
      <c r="F567" s="2"/>
      <c r="G567" s="2"/>
      <c r="H567" s="2"/>
      <c r="J567" s="2"/>
      <c r="P567" s="1"/>
    </row>
    <row r="568" spans="6:16" ht="15.75" customHeight="1" x14ac:dyDescent="0.25">
      <c r="F568" s="2"/>
      <c r="G568" s="2"/>
      <c r="H568" s="2"/>
      <c r="J568" s="2"/>
      <c r="P568" s="1"/>
    </row>
    <row r="569" spans="6:16" ht="15.75" customHeight="1" x14ac:dyDescent="0.25">
      <c r="F569" s="2"/>
      <c r="G569" s="2"/>
      <c r="H569" s="2"/>
      <c r="J569" s="2"/>
      <c r="P569" s="1"/>
    </row>
    <row r="570" spans="6:16" ht="15.75" customHeight="1" x14ac:dyDescent="0.25">
      <c r="F570" s="2"/>
      <c r="G570" s="2"/>
      <c r="H570" s="2"/>
      <c r="J570" s="2"/>
      <c r="P570" s="1"/>
    </row>
    <row r="571" spans="6:16" ht="15.75" customHeight="1" x14ac:dyDescent="0.25">
      <c r="F571" s="2"/>
      <c r="G571" s="2"/>
      <c r="H571" s="2"/>
      <c r="J571" s="2"/>
      <c r="P571" s="1"/>
    </row>
    <row r="572" spans="6:16" ht="15.75" customHeight="1" x14ac:dyDescent="0.25">
      <c r="F572" s="2"/>
      <c r="G572" s="2"/>
      <c r="H572" s="2"/>
      <c r="J572" s="2"/>
      <c r="P572" s="1"/>
    </row>
    <row r="573" spans="6:16" ht="15.75" customHeight="1" x14ac:dyDescent="0.25">
      <c r="F573" s="2"/>
      <c r="G573" s="2"/>
      <c r="H573" s="2"/>
      <c r="J573" s="2"/>
      <c r="P573" s="1"/>
    </row>
    <row r="574" spans="6:16" ht="15.75" customHeight="1" x14ac:dyDescent="0.25">
      <c r="F574" s="2"/>
      <c r="G574" s="2"/>
      <c r="H574" s="2"/>
      <c r="J574" s="2"/>
      <c r="P574" s="1"/>
    </row>
    <row r="575" spans="6:16" ht="15.75" customHeight="1" x14ac:dyDescent="0.25">
      <c r="F575" s="2"/>
      <c r="G575" s="2"/>
      <c r="H575" s="2"/>
      <c r="J575" s="2"/>
      <c r="P575" s="1"/>
    </row>
    <row r="576" spans="6:16" ht="15.75" customHeight="1" x14ac:dyDescent="0.25">
      <c r="F576" s="2"/>
      <c r="G576" s="2"/>
      <c r="H576" s="2"/>
      <c r="J576" s="2"/>
      <c r="P576" s="1"/>
    </row>
    <row r="577" spans="6:16" ht="15.75" customHeight="1" x14ac:dyDescent="0.25">
      <c r="F577" s="2"/>
      <c r="G577" s="2"/>
      <c r="H577" s="2"/>
      <c r="J577" s="2"/>
      <c r="P577" s="1"/>
    </row>
    <row r="578" spans="6:16" ht="15.75" customHeight="1" x14ac:dyDescent="0.25">
      <c r="F578" s="2"/>
      <c r="G578" s="2"/>
      <c r="H578" s="2"/>
      <c r="J578" s="2"/>
      <c r="P578" s="1"/>
    </row>
    <row r="579" spans="6:16" ht="15.75" customHeight="1" x14ac:dyDescent="0.25">
      <c r="F579" s="2"/>
      <c r="G579" s="2"/>
      <c r="H579" s="2"/>
      <c r="J579" s="2"/>
      <c r="P579" s="1"/>
    </row>
    <row r="580" spans="6:16" ht="15.75" customHeight="1" x14ac:dyDescent="0.25">
      <c r="F580" s="2"/>
      <c r="G580" s="2"/>
      <c r="H580" s="2"/>
      <c r="J580" s="2"/>
      <c r="P580" s="1"/>
    </row>
    <row r="581" spans="6:16" ht="15.75" customHeight="1" x14ac:dyDescent="0.25">
      <c r="F581" s="2"/>
      <c r="G581" s="2"/>
      <c r="H581" s="2"/>
      <c r="J581" s="2"/>
      <c r="P581" s="1"/>
    </row>
    <row r="582" spans="6:16" ht="15.75" customHeight="1" x14ac:dyDescent="0.25">
      <c r="F582" s="2"/>
      <c r="G582" s="2"/>
      <c r="H582" s="2"/>
      <c r="J582" s="2"/>
      <c r="P582" s="1"/>
    </row>
    <row r="583" spans="6:16" ht="15.75" customHeight="1" x14ac:dyDescent="0.25">
      <c r="F583" s="2"/>
      <c r="G583" s="2"/>
      <c r="H583" s="2"/>
      <c r="J583" s="2"/>
      <c r="P583" s="1"/>
    </row>
    <row r="584" spans="6:16" ht="15.75" customHeight="1" x14ac:dyDescent="0.25">
      <c r="F584" s="2"/>
      <c r="G584" s="2"/>
      <c r="H584" s="2"/>
      <c r="J584" s="2"/>
      <c r="P584" s="1"/>
    </row>
    <row r="585" spans="6:16" ht="15.75" customHeight="1" x14ac:dyDescent="0.25">
      <c r="F585" s="2"/>
      <c r="G585" s="2"/>
      <c r="H585" s="2"/>
      <c r="J585" s="2"/>
      <c r="P585" s="1"/>
    </row>
    <row r="586" spans="6:16" ht="15.75" customHeight="1" x14ac:dyDescent="0.25">
      <c r="F586" s="2"/>
      <c r="G586" s="2"/>
      <c r="H586" s="2"/>
      <c r="J586" s="2"/>
      <c r="P586" s="1"/>
    </row>
    <row r="587" spans="6:16" ht="15.75" customHeight="1" x14ac:dyDescent="0.25">
      <c r="F587" s="2"/>
      <c r="G587" s="2"/>
      <c r="H587" s="2"/>
      <c r="J587" s="2"/>
      <c r="P587" s="1"/>
    </row>
    <row r="588" spans="6:16" ht="15.75" customHeight="1" x14ac:dyDescent="0.25">
      <c r="F588" s="2"/>
      <c r="G588" s="2"/>
      <c r="H588" s="2"/>
      <c r="J588" s="2"/>
      <c r="P588" s="1"/>
    </row>
    <row r="589" spans="6:16" ht="15.75" customHeight="1" x14ac:dyDescent="0.25">
      <c r="F589" s="2"/>
      <c r="G589" s="2"/>
      <c r="H589" s="2"/>
      <c r="J589" s="2"/>
      <c r="P589" s="1"/>
    </row>
    <row r="590" spans="6:16" ht="15.75" customHeight="1" x14ac:dyDescent="0.25">
      <c r="F590" s="2"/>
      <c r="G590" s="2"/>
      <c r="H590" s="2"/>
      <c r="J590" s="2"/>
      <c r="P590" s="1"/>
    </row>
    <row r="591" spans="6:16" ht="15.75" customHeight="1" x14ac:dyDescent="0.25">
      <c r="F591" s="2"/>
      <c r="G591" s="2"/>
      <c r="H591" s="2"/>
      <c r="J591" s="2"/>
      <c r="P591" s="1"/>
    </row>
    <row r="592" spans="6:16" ht="15.75" customHeight="1" x14ac:dyDescent="0.25">
      <c r="F592" s="2"/>
      <c r="G592" s="2"/>
      <c r="H592" s="2"/>
      <c r="J592" s="2"/>
      <c r="P592" s="1"/>
    </row>
    <row r="593" spans="6:16" ht="15.75" customHeight="1" x14ac:dyDescent="0.25">
      <c r="F593" s="2"/>
      <c r="G593" s="2"/>
      <c r="H593" s="2"/>
      <c r="J593" s="2"/>
      <c r="P593" s="1"/>
    </row>
    <row r="594" spans="6:16" ht="15.75" customHeight="1" x14ac:dyDescent="0.25">
      <c r="F594" s="2"/>
      <c r="G594" s="2"/>
      <c r="H594" s="2"/>
      <c r="J594" s="2"/>
      <c r="P594" s="1"/>
    </row>
    <row r="595" spans="6:16" ht="15.75" customHeight="1" x14ac:dyDescent="0.25">
      <c r="F595" s="2"/>
      <c r="G595" s="2"/>
      <c r="H595" s="2"/>
      <c r="J595" s="2"/>
      <c r="P595" s="1"/>
    </row>
    <row r="596" spans="6:16" ht="15.75" customHeight="1" x14ac:dyDescent="0.25">
      <c r="F596" s="2"/>
      <c r="G596" s="2"/>
      <c r="H596" s="2"/>
      <c r="J596" s="2"/>
      <c r="P596" s="1"/>
    </row>
    <row r="597" spans="6:16" ht="15.75" customHeight="1" x14ac:dyDescent="0.25">
      <c r="F597" s="2"/>
      <c r="G597" s="2"/>
      <c r="H597" s="2"/>
      <c r="J597" s="2"/>
      <c r="P597" s="1"/>
    </row>
    <row r="598" spans="6:16" ht="15.75" customHeight="1" x14ac:dyDescent="0.25">
      <c r="F598" s="2"/>
      <c r="G598" s="2"/>
      <c r="H598" s="2"/>
      <c r="J598" s="2"/>
      <c r="P598" s="1"/>
    </row>
    <row r="599" spans="6:16" ht="15.75" customHeight="1" x14ac:dyDescent="0.25">
      <c r="F599" s="2"/>
      <c r="G599" s="2"/>
      <c r="H599" s="2"/>
      <c r="J599" s="2"/>
      <c r="P599" s="1"/>
    </row>
    <row r="600" spans="6:16" ht="15.75" customHeight="1" x14ac:dyDescent="0.25">
      <c r="F600" s="2"/>
      <c r="G600" s="2"/>
      <c r="H600" s="2"/>
      <c r="J600" s="2"/>
      <c r="P600" s="1"/>
    </row>
    <row r="601" spans="6:16" ht="15.75" customHeight="1" x14ac:dyDescent="0.25">
      <c r="F601" s="2"/>
      <c r="G601" s="2"/>
      <c r="H601" s="2"/>
      <c r="J601" s="2"/>
      <c r="P601" s="1"/>
    </row>
    <row r="602" spans="6:16" ht="15.75" customHeight="1" x14ac:dyDescent="0.25">
      <c r="F602" s="2"/>
      <c r="G602" s="2"/>
      <c r="H602" s="2"/>
      <c r="J602" s="2"/>
      <c r="P602" s="1"/>
    </row>
    <row r="603" spans="6:16" ht="15.75" customHeight="1" x14ac:dyDescent="0.25">
      <c r="F603" s="2"/>
      <c r="G603" s="2"/>
      <c r="H603" s="2"/>
      <c r="J603" s="2"/>
      <c r="P603" s="1"/>
    </row>
    <row r="604" spans="6:16" ht="15.75" customHeight="1" x14ac:dyDescent="0.25">
      <c r="F604" s="2"/>
      <c r="G604" s="2"/>
      <c r="H604" s="2"/>
      <c r="J604" s="2"/>
      <c r="P604" s="1"/>
    </row>
    <row r="605" spans="6:16" ht="15.75" customHeight="1" x14ac:dyDescent="0.25">
      <c r="F605" s="2"/>
      <c r="G605" s="2"/>
      <c r="H605" s="2"/>
      <c r="J605" s="2"/>
      <c r="P605" s="1"/>
    </row>
    <row r="606" spans="6:16" ht="15.75" customHeight="1" x14ac:dyDescent="0.25">
      <c r="F606" s="2"/>
      <c r="G606" s="2"/>
      <c r="H606" s="2"/>
      <c r="J606" s="2"/>
      <c r="P606" s="1"/>
    </row>
    <row r="607" spans="6:16" ht="15.75" customHeight="1" x14ac:dyDescent="0.25">
      <c r="F607" s="2"/>
      <c r="G607" s="2"/>
      <c r="H607" s="2"/>
      <c r="J607" s="2"/>
      <c r="P607" s="1"/>
    </row>
    <row r="608" spans="6:16" ht="15.75" customHeight="1" x14ac:dyDescent="0.25">
      <c r="F608" s="2"/>
      <c r="G608" s="2"/>
      <c r="H608" s="2"/>
      <c r="J608" s="2"/>
      <c r="P608" s="1"/>
    </row>
    <row r="609" spans="6:16" ht="15.75" customHeight="1" x14ac:dyDescent="0.25">
      <c r="F609" s="2"/>
      <c r="G609" s="2"/>
      <c r="H609" s="2"/>
      <c r="J609" s="2"/>
      <c r="P609" s="1"/>
    </row>
    <row r="610" spans="6:16" ht="15.75" customHeight="1" x14ac:dyDescent="0.25">
      <c r="F610" s="2"/>
      <c r="G610" s="2"/>
      <c r="H610" s="2"/>
      <c r="J610" s="2"/>
      <c r="P610" s="1"/>
    </row>
    <row r="611" spans="6:16" ht="15.75" customHeight="1" x14ac:dyDescent="0.25">
      <c r="F611" s="2"/>
      <c r="G611" s="2"/>
      <c r="H611" s="2"/>
      <c r="J611" s="2"/>
      <c r="P611" s="1"/>
    </row>
    <row r="612" spans="6:16" ht="15.75" customHeight="1" x14ac:dyDescent="0.25">
      <c r="F612" s="2"/>
      <c r="G612" s="2"/>
      <c r="H612" s="2"/>
      <c r="J612" s="2"/>
      <c r="P612" s="1"/>
    </row>
    <row r="613" spans="6:16" ht="15.75" customHeight="1" x14ac:dyDescent="0.25">
      <c r="F613" s="2"/>
      <c r="G613" s="2"/>
      <c r="H613" s="2"/>
      <c r="J613" s="2"/>
      <c r="P613" s="1"/>
    </row>
    <row r="614" spans="6:16" ht="15.75" customHeight="1" x14ac:dyDescent="0.25">
      <c r="F614" s="2"/>
      <c r="G614" s="2"/>
      <c r="H614" s="2"/>
      <c r="J614" s="2"/>
      <c r="P614" s="1"/>
    </row>
    <row r="615" spans="6:16" ht="15.75" customHeight="1" x14ac:dyDescent="0.25">
      <c r="F615" s="2"/>
      <c r="G615" s="2"/>
      <c r="H615" s="2"/>
      <c r="J615" s="2"/>
      <c r="P615" s="1"/>
    </row>
    <row r="616" spans="6:16" ht="15.75" customHeight="1" x14ac:dyDescent="0.25">
      <c r="F616" s="2"/>
      <c r="G616" s="2"/>
      <c r="H616" s="2"/>
      <c r="J616" s="2"/>
      <c r="P616" s="1"/>
    </row>
    <row r="617" spans="6:16" ht="15.75" customHeight="1" x14ac:dyDescent="0.25">
      <c r="F617" s="2"/>
      <c r="G617" s="2"/>
      <c r="H617" s="2"/>
      <c r="J617" s="2"/>
      <c r="P617" s="1"/>
    </row>
    <row r="618" spans="6:16" ht="15.75" customHeight="1" x14ac:dyDescent="0.25">
      <c r="F618" s="2"/>
      <c r="G618" s="2"/>
      <c r="H618" s="2"/>
      <c r="J618" s="2"/>
      <c r="P618" s="1"/>
    </row>
    <row r="619" spans="6:16" ht="15.75" customHeight="1" x14ac:dyDescent="0.25">
      <c r="F619" s="2"/>
      <c r="G619" s="2"/>
      <c r="H619" s="2"/>
      <c r="J619" s="2"/>
      <c r="P619" s="1"/>
    </row>
    <row r="620" spans="6:16" ht="15.75" customHeight="1" x14ac:dyDescent="0.25">
      <c r="F620" s="2"/>
      <c r="G620" s="2"/>
      <c r="H620" s="2"/>
      <c r="J620" s="2"/>
      <c r="P620" s="1"/>
    </row>
    <row r="621" spans="6:16" ht="15.75" customHeight="1" x14ac:dyDescent="0.25">
      <c r="F621" s="2"/>
      <c r="G621" s="2"/>
      <c r="H621" s="2"/>
      <c r="J621" s="2"/>
      <c r="P621" s="1"/>
    </row>
    <row r="622" spans="6:16" ht="15.75" customHeight="1" x14ac:dyDescent="0.25">
      <c r="F622" s="2"/>
      <c r="G622" s="2"/>
      <c r="H622" s="2"/>
      <c r="J622" s="2"/>
      <c r="P622" s="1"/>
    </row>
    <row r="623" spans="6:16" ht="15.75" customHeight="1" x14ac:dyDescent="0.25">
      <c r="F623" s="2"/>
      <c r="G623" s="2"/>
      <c r="H623" s="2"/>
      <c r="J623" s="2"/>
      <c r="P623" s="1"/>
    </row>
    <row r="624" spans="6:16" ht="15.75" customHeight="1" x14ac:dyDescent="0.25">
      <c r="F624" s="2"/>
      <c r="G624" s="2"/>
      <c r="H624" s="2"/>
      <c r="J624" s="2"/>
      <c r="P624" s="1"/>
    </row>
    <row r="625" spans="6:16" ht="15.75" customHeight="1" x14ac:dyDescent="0.25">
      <c r="F625" s="2"/>
      <c r="G625" s="2"/>
      <c r="H625" s="2"/>
      <c r="J625" s="2"/>
      <c r="P625" s="1"/>
    </row>
    <row r="626" spans="6:16" ht="15.75" customHeight="1" x14ac:dyDescent="0.25">
      <c r="F626" s="2"/>
      <c r="G626" s="2"/>
      <c r="H626" s="2"/>
      <c r="J626" s="2"/>
      <c r="P626" s="1"/>
    </row>
    <row r="627" spans="6:16" ht="15.75" customHeight="1" x14ac:dyDescent="0.25">
      <c r="F627" s="2"/>
      <c r="G627" s="2"/>
      <c r="H627" s="2"/>
      <c r="J627" s="2"/>
      <c r="P627" s="1"/>
    </row>
    <row r="628" spans="6:16" ht="15.75" customHeight="1" x14ac:dyDescent="0.25">
      <c r="F628" s="2"/>
      <c r="G628" s="2"/>
      <c r="H628" s="2"/>
      <c r="J628" s="2"/>
      <c r="P628" s="1"/>
    </row>
    <row r="629" spans="6:16" ht="15.75" customHeight="1" x14ac:dyDescent="0.25">
      <c r="F629" s="2"/>
      <c r="G629" s="2"/>
      <c r="H629" s="2"/>
      <c r="J629" s="2"/>
      <c r="P629" s="1"/>
    </row>
    <row r="630" spans="6:16" ht="15.75" customHeight="1" x14ac:dyDescent="0.25">
      <c r="F630" s="2"/>
      <c r="G630" s="2"/>
      <c r="H630" s="2"/>
      <c r="J630" s="2"/>
      <c r="P630" s="1"/>
    </row>
    <row r="631" spans="6:16" ht="15.75" customHeight="1" x14ac:dyDescent="0.25">
      <c r="F631" s="2"/>
      <c r="G631" s="2"/>
      <c r="H631" s="2"/>
      <c r="J631" s="2"/>
      <c r="P631" s="1"/>
    </row>
    <row r="632" spans="6:16" ht="15.75" customHeight="1" x14ac:dyDescent="0.25">
      <c r="F632" s="2"/>
      <c r="G632" s="2"/>
      <c r="H632" s="2"/>
      <c r="J632" s="2"/>
      <c r="P632" s="1"/>
    </row>
    <row r="633" spans="6:16" ht="15.75" customHeight="1" x14ac:dyDescent="0.25">
      <c r="F633" s="2"/>
      <c r="G633" s="2"/>
      <c r="H633" s="2"/>
      <c r="J633" s="2"/>
      <c r="P633" s="1"/>
    </row>
    <row r="634" spans="6:16" ht="15.75" customHeight="1" x14ac:dyDescent="0.25">
      <c r="F634" s="2"/>
      <c r="G634" s="2"/>
      <c r="H634" s="2"/>
      <c r="J634" s="2"/>
      <c r="P634" s="1"/>
    </row>
    <row r="635" spans="6:16" ht="15.75" customHeight="1" x14ac:dyDescent="0.25">
      <c r="F635" s="2"/>
      <c r="G635" s="2"/>
      <c r="H635" s="2"/>
      <c r="J635" s="2"/>
      <c r="P635" s="1"/>
    </row>
    <row r="636" spans="6:16" ht="15.75" customHeight="1" x14ac:dyDescent="0.25">
      <c r="F636" s="2"/>
      <c r="G636" s="2"/>
      <c r="H636" s="2"/>
      <c r="J636" s="2"/>
      <c r="P636" s="1"/>
    </row>
    <row r="637" spans="6:16" ht="15.75" customHeight="1" x14ac:dyDescent="0.25">
      <c r="F637" s="2"/>
      <c r="G637" s="2"/>
      <c r="H637" s="2"/>
      <c r="J637" s="2"/>
      <c r="P637" s="1"/>
    </row>
    <row r="638" spans="6:16" ht="15.75" customHeight="1" x14ac:dyDescent="0.25">
      <c r="F638" s="2"/>
      <c r="G638" s="2"/>
      <c r="H638" s="2"/>
      <c r="J638" s="2"/>
      <c r="P638" s="1"/>
    </row>
    <row r="639" spans="6:16" ht="15.75" customHeight="1" x14ac:dyDescent="0.25">
      <c r="F639" s="2"/>
      <c r="G639" s="2"/>
      <c r="H639" s="2"/>
      <c r="J639" s="2"/>
      <c r="P639" s="1"/>
    </row>
    <row r="640" spans="6:16" ht="15.75" customHeight="1" x14ac:dyDescent="0.25">
      <c r="F640" s="2"/>
      <c r="G640" s="2"/>
      <c r="H640" s="2"/>
      <c r="J640" s="2"/>
      <c r="P640" s="1"/>
    </row>
    <row r="641" spans="6:16" ht="15.75" customHeight="1" x14ac:dyDescent="0.25">
      <c r="F641" s="2"/>
      <c r="G641" s="2"/>
      <c r="H641" s="2"/>
      <c r="J641" s="2"/>
      <c r="P641" s="1"/>
    </row>
    <row r="642" spans="6:16" ht="15.75" customHeight="1" x14ac:dyDescent="0.25">
      <c r="F642" s="2"/>
      <c r="G642" s="2"/>
      <c r="H642" s="2"/>
      <c r="J642" s="2"/>
      <c r="P642" s="1"/>
    </row>
    <row r="643" spans="6:16" ht="15.75" customHeight="1" x14ac:dyDescent="0.25">
      <c r="F643" s="2"/>
      <c r="G643" s="2"/>
      <c r="H643" s="2"/>
      <c r="J643" s="2"/>
      <c r="P643" s="1"/>
    </row>
    <row r="644" spans="6:16" ht="15.75" customHeight="1" x14ac:dyDescent="0.25">
      <c r="F644" s="2"/>
      <c r="G644" s="2"/>
      <c r="H644" s="2"/>
      <c r="J644" s="2"/>
      <c r="P644" s="1"/>
    </row>
    <row r="645" spans="6:16" ht="15.75" customHeight="1" x14ac:dyDescent="0.25">
      <c r="F645" s="2"/>
      <c r="G645" s="2"/>
      <c r="H645" s="2"/>
      <c r="J645" s="2"/>
      <c r="P645" s="1"/>
    </row>
    <row r="646" spans="6:16" ht="15.75" customHeight="1" x14ac:dyDescent="0.25">
      <c r="F646" s="2"/>
      <c r="G646" s="2"/>
      <c r="H646" s="2"/>
      <c r="J646" s="2"/>
      <c r="P646" s="1"/>
    </row>
    <row r="647" spans="6:16" ht="15.75" customHeight="1" x14ac:dyDescent="0.25">
      <c r="F647" s="2"/>
      <c r="G647" s="2"/>
      <c r="H647" s="2"/>
      <c r="J647" s="2"/>
      <c r="P647" s="1"/>
    </row>
    <row r="648" spans="6:16" ht="15.75" customHeight="1" x14ac:dyDescent="0.25">
      <c r="F648" s="2"/>
      <c r="G648" s="2"/>
      <c r="H648" s="2"/>
      <c r="J648" s="2"/>
      <c r="P648" s="1"/>
    </row>
    <row r="649" spans="6:16" ht="15.75" customHeight="1" x14ac:dyDescent="0.25">
      <c r="F649" s="2"/>
      <c r="G649" s="2"/>
      <c r="H649" s="2"/>
      <c r="J649" s="2"/>
      <c r="P649" s="1"/>
    </row>
    <row r="650" spans="6:16" ht="15.75" customHeight="1" x14ac:dyDescent="0.25">
      <c r="F650" s="2"/>
      <c r="G650" s="2"/>
      <c r="H650" s="2"/>
      <c r="J650" s="2"/>
      <c r="P650" s="1"/>
    </row>
    <row r="651" spans="6:16" ht="15.75" customHeight="1" x14ac:dyDescent="0.25">
      <c r="F651" s="2"/>
      <c r="G651" s="2"/>
      <c r="H651" s="2"/>
      <c r="J651" s="2"/>
      <c r="P651" s="1"/>
    </row>
    <row r="652" spans="6:16" ht="15.75" customHeight="1" x14ac:dyDescent="0.25">
      <c r="F652" s="2"/>
      <c r="G652" s="2"/>
      <c r="H652" s="2"/>
      <c r="J652" s="2"/>
      <c r="P652" s="1"/>
    </row>
    <row r="653" spans="6:16" ht="15.75" customHeight="1" x14ac:dyDescent="0.25">
      <c r="F653" s="2"/>
      <c r="G653" s="2"/>
      <c r="H653" s="2"/>
      <c r="J653" s="2"/>
      <c r="P653" s="1"/>
    </row>
    <row r="654" spans="6:16" ht="15.75" customHeight="1" x14ac:dyDescent="0.25">
      <c r="F654" s="2"/>
      <c r="G654" s="2"/>
      <c r="H654" s="2"/>
      <c r="J654" s="2"/>
      <c r="P654" s="1"/>
    </row>
    <row r="655" spans="6:16" ht="15.75" customHeight="1" x14ac:dyDescent="0.25">
      <c r="F655" s="2"/>
      <c r="G655" s="2"/>
      <c r="H655" s="2"/>
      <c r="J655" s="2"/>
      <c r="P655" s="1"/>
    </row>
    <row r="656" spans="6:16" ht="15.75" customHeight="1" x14ac:dyDescent="0.25">
      <c r="F656" s="2"/>
      <c r="G656" s="2"/>
      <c r="H656" s="2"/>
      <c r="J656" s="2"/>
      <c r="P656" s="1"/>
    </row>
    <row r="657" spans="6:16" ht="15.75" customHeight="1" x14ac:dyDescent="0.25">
      <c r="F657" s="2"/>
      <c r="G657" s="2"/>
      <c r="H657" s="2"/>
      <c r="J657" s="2"/>
      <c r="P657" s="1"/>
    </row>
    <row r="658" spans="6:16" ht="15.75" customHeight="1" x14ac:dyDescent="0.25">
      <c r="F658" s="2"/>
      <c r="G658" s="2"/>
      <c r="H658" s="2"/>
      <c r="J658" s="2"/>
      <c r="P658" s="1"/>
    </row>
    <row r="659" spans="6:16" ht="15.75" customHeight="1" x14ac:dyDescent="0.25">
      <c r="F659" s="2"/>
      <c r="G659" s="2"/>
      <c r="H659" s="2"/>
      <c r="J659" s="2"/>
      <c r="P659" s="1"/>
    </row>
    <row r="660" spans="6:16" ht="15.75" customHeight="1" x14ac:dyDescent="0.25">
      <c r="F660" s="2"/>
      <c r="G660" s="2"/>
      <c r="H660" s="2"/>
      <c r="J660" s="2"/>
      <c r="P660" s="1"/>
    </row>
    <row r="661" spans="6:16" ht="15.75" customHeight="1" x14ac:dyDescent="0.25">
      <c r="F661" s="2"/>
      <c r="G661" s="2"/>
      <c r="H661" s="2"/>
      <c r="J661" s="2"/>
      <c r="P661" s="1"/>
    </row>
    <row r="662" spans="6:16" ht="15.75" customHeight="1" x14ac:dyDescent="0.25">
      <c r="F662" s="2"/>
      <c r="G662" s="2"/>
      <c r="H662" s="2"/>
      <c r="J662" s="2"/>
      <c r="P662" s="1"/>
    </row>
    <row r="663" spans="6:16" ht="15.75" customHeight="1" x14ac:dyDescent="0.25">
      <c r="F663" s="2"/>
      <c r="G663" s="2"/>
      <c r="H663" s="2"/>
      <c r="J663" s="2"/>
      <c r="P663" s="1"/>
    </row>
    <row r="664" spans="6:16" ht="15.75" customHeight="1" x14ac:dyDescent="0.25">
      <c r="F664" s="2"/>
      <c r="G664" s="2"/>
      <c r="H664" s="2"/>
      <c r="J664" s="2"/>
      <c r="P664" s="1"/>
    </row>
    <row r="665" spans="6:16" ht="15.75" customHeight="1" x14ac:dyDescent="0.25">
      <c r="F665" s="2"/>
      <c r="G665" s="2"/>
      <c r="H665" s="2"/>
      <c r="J665" s="2"/>
      <c r="P665" s="1"/>
    </row>
    <row r="666" spans="6:16" ht="15.75" customHeight="1" x14ac:dyDescent="0.25">
      <c r="F666" s="2"/>
      <c r="G666" s="2"/>
      <c r="H666" s="2"/>
      <c r="J666" s="2"/>
      <c r="P666" s="1"/>
    </row>
    <row r="667" spans="6:16" ht="15.75" customHeight="1" x14ac:dyDescent="0.25">
      <c r="F667" s="2"/>
      <c r="G667" s="2"/>
      <c r="H667" s="2"/>
      <c r="J667" s="2"/>
      <c r="P667" s="1"/>
    </row>
    <row r="668" spans="6:16" ht="15.75" customHeight="1" x14ac:dyDescent="0.25">
      <c r="F668" s="2"/>
      <c r="G668" s="2"/>
      <c r="H668" s="2"/>
      <c r="J668" s="2"/>
      <c r="P668" s="1"/>
    </row>
    <row r="669" spans="6:16" ht="15.75" customHeight="1" x14ac:dyDescent="0.25">
      <c r="F669" s="2"/>
      <c r="G669" s="2"/>
      <c r="H669" s="2"/>
      <c r="J669" s="2"/>
      <c r="P669" s="1"/>
    </row>
    <row r="670" spans="6:16" ht="15.75" customHeight="1" x14ac:dyDescent="0.25">
      <c r="F670" s="2"/>
      <c r="G670" s="2"/>
      <c r="H670" s="2"/>
      <c r="J670" s="2"/>
      <c r="P670" s="1"/>
    </row>
    <row r="671" spans="6:16" ht="15.75" customHeight="1" x14ac:dyDescent="0.25">
      <c r="F671" s="2"/>
      <c r="G671" s="2"/>
      <c r="H671" s="2"/>
      <c r="J671" s="2"/>
      <c r="P671" s="1"/>
    </row>
    <row r="672" spans="6:16" ht="15.75" customHeight="1" x14ac:dyDescent="0.25">
      <c r="F672" s="2"/>
      <c r="G672" s="2"/>
      <c r="H672" s="2"/>
      <c r="J672" s="2"/>
      <c r="P672" s="1"/>
    </row>
    <row r="673" spans="6:16" ht="15.75" customHeight="1" x14ac:dyDescent="0.25">
      <c r="F673" s="2"/>
      <c r="G673" s="2"/>
      <c r="H673" s="2"/>
      <c r="J673" s="2"/>
      <c r="P673" s="1"/>
    </row>
    <row r="674" spans="6:16" ht="15.75" customHeight="1" x14ac:dyDescent="0.25">
      <c r="F674" s="2"/>
      <c r="G674" s="2"/>
      <c r="H674" s="2"/>
      <c r="J674" s="2"/>
      <c r="P674" s="1"/>
    </row>
    <row r="675" spans="6:16" ht="15.75" customHeight="1" x14ac:dyDescent="0.25">
      <c r="F675" s="2"/>
      <c r="G675" s="2"/>
      <c r="H675" s="2"/>
      <c r="J675" s="2"/>
      <c r="P675" s="1"/>
    </row>
    <row r="676" spans="6:16" ht="15.75" customHeight="1" x14ac:dyDescent="0.25">
      <c r="F676" s="2"/>
      <c r="G676" s="2"/>
      <c r="H676" s="2"/>
      <c r="J676" s="2"/>
      <c r="P676" s="1"/>
    </row>
    <row r="677" spans="6:16" ht="15.75" customHeight="1" x14ac:dyDescent="0.25">
      <c r="F677" s="2"/>
      <c r="G677" s="2"/>
      <c r="H677" s="2"/>
      <c r="J677" s="2"/>
      <c r="P677" s="1"/>
    </row>
    <row r="678" spans="6:16" ht="15.75" customHeight="1" x14ac:dyDescent="0.25">
      <c r="F678" s="2"/>
      <c r="G678" s="2"/>
      <c r="H678" s="2"/>
      <c r="J678" s="2"/>
      <c r="P678" s="1"/>
    </row>
    <row r="679" spans="6:16" ht="15.75" customHeight="1" x14ac:dyDescent="0.25">
      <c r="F679" s="2"/>
      <c r="G679" s="2"/>
      <c r="H679" s="2"/>
      <c r="J679" s="2"/>
      <c r="P679" s="1"/>
    </row>
    <row r="680" spans="6:16" ht="15.75" customHeight="1" x14ac:dyDescent="0.25">
      <c r="F680" s="2"/>
      <c r="G680" s="2"/>
      <c r="H680" s="2"/>
      <c r="J680" s="2"/>
      <c r="P680" s="1"/>
    </row>
    <row r="681" spans="6:16" ht="15.75" customHeight="1" x14ac:dyDescent="0.25">
      <c r="F681" s="2"/>
      <c r="G681" s="2"/>
      <c r="H681" s="2"/>
      <c r="J681" s="2"/>
      <c r="P681" s="1"/>
    </row>
    <row r="682" spans="6:16" ht="15.75" customHeight="1" x14ac:dyDescent="0.25">
      <c r="F682" s="2"/>
      <c r="G682" s="2"/>
      <c r="H682" s="2"/>
      <c r="J682" s="2"/>
      <c r="P682" s="1"/>
    </row>
    <row r="683" spans="6:16" ht="15.75" customHeight="1" x14ac:dyDescent="0.25">
      <c r="F683" s="2"/>
      <c r="G683" s="2"/>
      <c r="H683" s="2"/>
      <c r="J683" s="2"/>
      <c r="P683" s="1"/>
    </row>
    <row r="684" spans="6:16" ht="15.75" customHeight="1" x14ac:dyDescent="0.25">
      <c r="F684" s="2"/>
      <c r="G684" s="2"/>
      <c r="H684" s="2"/>
      <c r="J684" s="2"/>
      <c r="P684" s="1"/>
    </row>
    <row r="685" spans="6:16" ht="15.75" customHeight="1" x14ac:dyDescent="0.25">
      <c r="F685" s="2"/>
      <c r="G685" s="2"/>
      <c r="H685" s="2"/>
      <c r="J685" s="2"/>
      <c r="P685" s="1"/>
    </row>
    <row r="686" spans="6:16" ht="15.75" customHeight="1" x14ac:dyDescent="0.25">
      <c r="F686" s="2"/>
      <c r="G686" s="2"/>
      <c r="H686" s="2"/>
      <c r="J686" s="2"/>
      <c r="P686" s="1"/>
    </row>
    <row r="687" spans="6:16" ht="15.75" customHeight="1" x14ac:dyDescent="0.25">
      <c r="F687" s="2"/>
      <c r="G687" s="2"/>
      <c r="H687" s="2"/>
      <c r="J687" s="2"/>
      <c r="P687" s="1"/>
    </row>
    <row r="688" spans="6:16" ht="15.75" customHeight="1" x14ac:dyDescent="0.25">
      <c r="F688" s="2"/>
      <c r="G688" s="2"/>
      <c r="H688" s="2"/>
      <c r="J688" s="2"/>
      <c r="P688" s="1"/>
    </row>
    <row r="689" spans="6:16" ht="15.75" customHeight="1" x14ac:dyDescent="0.25">
      <c r="F689" s="2"/>
      <c r="G689" s="2"/>
      <c r="H689" s="2"/>
      <c r="J689" s="2"/>
      <c r="P689" s="1"/>
    </row>
    <row r="690" spans="6:16" ht="15.75" customHeight="1" x14ac:dyDescent="0.25">
      <c r="F690" s="2"/>
      <c r="G690" s="2"/>
      <c r="H690" s="2"/>
      <c r="J690" s="2"/>
      <c r="P690" s="1"/>
    </row>
    <row r="691" spans="6:16" ht="15.75" customHeight="1" x14ac:dyDescent="0.25">
      <c r="F691" s="2"/>
      <c r="G691" s="2"/>
      <c r="H691" s="2"/>
      <c r="J691" s="2"/>
      <c r="P691" s="1"/>
    </row>
    <row r="692" spans="6:16" ht="15.75" customHeight="1" x14ac:dyDescent="0.25">
      <c r="F692" s="2"/>
      <c r="G692" s="2"/>
      <c r="H692" s="2"/>
      <c r="J692" s="2"/>
      <c r="P692" s="1"/>
    </row>
    <row r="693" spans="6:16" ht="15.75" customHeight="1" x14ac:dyDescent="0.25">
      <c r="F693" s="2"/>
      <c r="G693" s="2"/>
      <c r="H693" s="2"/>
      <c r="J693" s="2"/>
      <c r="P693" s="1"/>
    </row>
    <row r="694" spans="6:16" ht="15.75" customHeight="1" x14ac:dyDescent="0.25">
      <c r="F694" s="2"/>
      <c r="G694" s="2"/>
      <c r="H694" s="2"/>
      <c r="J694" s="2"/>
      <c r="P694" s="1"/>
    </row>
    <row r="695" spans="6:16" ht="15.75" customHeight="1" x14ac:dyDescent="0.25">
      <c r="F695" s="2"/>
      <c r="G695" s="2"/>
      <c r="H695" s="2"/>
      <c r="J695" s="2"/>
      <c r="P695" s="1"/>
    </row>
    <row r="696" spans="6:16" ht="15.75" customHeight="1" x14ac:dyDescent="0.25">
      <c r="F696" s="2"/>
      <c r="G696" s="2"/>
      <c r="H696" s="2"/>
      <c r="J696" s="2"/>
      <c r="P696" s="1"/>
    </row>
    <row r="697" spans="6:16" ht="15.75" customHeight="1" x14ac:dyDescent="0.25">
      <c r="F697" s="2"/>
      <c r="G697" s="2"/>
      <c r="H697" s="2"/>
      <c r="J697" s="2"/>
      <c r="P697" s="1"/>
    </row>
    <row r="698" spans="6:16" ht="15.75" customHeight="1" x14ac:dyDescent="0.25">
      <c r="F698" s="2"/>
      <c r="G698" s="2"/>
      <c r="H698" s="2"/>
      <c r="J698" s="2"/>
      <c r="P698" s="1"/>
    </row>
    <row r="699" spans="6:16" ht="15.75" customHeight="1" x14ac:dyDescent="0.25">
      <c r="F699" s="2"/>
      <c r="G699" s="2"/>
      <c r="H699" s="2"/>
      <c r="J699" s="2"/>
      <c r="P699" s="1"/>
    </row>
    <row r="700" spans="6:16" ht="15.75" customHeight="1" x14ac:dyDescent="0.25">
      <c r="F700" s="2"/>
      <c r="G700" s="2"/>
      <c r="H700" s="2"/>
      <c r="J700" s="2"/>
      <c r="P700" s="1"/>
    </row>
    <row r="701" spans="6:16" ht="15.75" customHeight="1" x14ac:dyDescent="0.25">
      <c r="F701" s="2"/>
      <c r="G701" s="2"/>
      <c r="H701" s="2"/>
      <c r="J701" s="2"/>
      <c r="P701" s="1"/>
    </row>
    <row r="702" spans="6:16" ht="15.75" customHeight="1" x14ac:dyDescent="0.25">
      <c r="F702" s="2"/>
      <c r="G702" s="2"/>
      <c r="H702" s="2"/>
      <c r="J702" s="2"/>
      <c r="P702" s="1"/>
    </row>
    <row r="703" spans="6:16" ht="15.75" customHeight="1" x14ac:dyDescent="0.25">
      <c r="F703" s="2"/>
      <c r="G703" s="2"/>
      <c r="H703" s="2"/>
      <c r="J703" s="2"/>
      <c r="P703" s="1"/>
    </row>
    <row r="704" spans="6:16" ht="15.75" customHeight="1" x14ac:dyDescent="0.25">
      <c r="F704" s="2"/>
      <c r="G704" s="2"/>
      <c r="H704" s="2"/>
      <c r="J704" s="2"/>
      <c r="P704" s="1"/>
    </row>
    <row r="705" spans="6:16" ht="15.75" customHeight="1" x14ac:dyDescent="0.25">
      <c r="F705" s="2"/>
      <c r="G705" s="2"/>
      <c r="H705" s="2"/>
      <c r="J705" s="2"/>
      <c r="P705" s="1"/>
    </row>
    <row r="706" spans="6:16" ht="15.75" customHeight="1" x14ac:dyDescent="0.25">
      <c r="F706" s="2"/>
      <c r="G706" s="2"/>
      <c r="H706" s="2"/>
      <c r="J706" s="2"/>
      <c r="P706" s="1"/>
    </row>
    <row r="707" spans="6:16" ht="15.75" customHeight="1" x14ac:dyDescent="0.25">
      <c r="F707" s="2"/>
      <c r="G707" s="2"/>
      <c r="H707" s="2"/>
      <c r="J707" s="2"/>
      <c r="P707" s="1"/>
    </row>
    <row r="708" spans="6:16" ht="15.75" customHeight="1" x14ac:dyDescent="0.25">
      <c r="F708" s="2"/>
      <c r="G708" s="2"/>
      <c r="H708" s="2"/>
      <c r="J708" s="2"/>
      <c r="P708" s="1"/>
    </row>
    <row r="709" spans="6:16" ht="15.75" customHeight="1" x14ac:dyDescent="0.25">
      <c r="F709" s="2"/>
      <c r="G709" s="2"/>
      <c r="H709" s="2"/>
      <c r="J709" s="2"/>
      <c r="P709" s="1"/>
    </row>
    <row r="710" spans="6:16" ht="15.75" customHeight="1" x14ac:dyDescent="0.25">
      <c r="F710" s="2"/>
      <c r="G710" s="2"/>
      <c r="H710" s="2"/>
      <c r="J710" s="2"/>
      <c r="P710" s="1"/>
    </row>
    <row r="711" spans="6:16" ht="15.75" customHeight="1" x14ac:dyDescent="0.25">
      <c r="F711" s="2"/>
      <c r="G711" s="2"/>
      <c r="H711" s="2"/>
      <c r="J711" s="2"/>
      <c r="P711" s="1"/>
    </row>
    <row r="712" spans="6:16" ht="15.75" customHeight="1" x14ac:dyDescent="0.25">
      <c r="F712" s="2"/>
      <c r="G712" s="2"/>
      <c r="H712" s="2"/>
      <c r="J712" s="2"/>
      <c r="P712" s="1"/>
    </row>
    <row r="713" spans="6:16" ht="15.75" customHeight="1" x14ac:dyDescent="0.25">
      <c r="F713" s="2"/>
      <c r="G713" s="2"/>
      <c r="H713" s="2"/>
      <c r="J713" s="2"/>
      <c r="P713" s="1"/>
    </row>
    <row r="714" spans="6:16" ht="15.75" customHeight="1" x14ac:dyDescent="0.25">
      <c r="F714" s="2"/>
      <c r="G714" s="2"/>
      <c r="H714" s="2"/>
      <c r="J714" s="2"/>
      <c r="P714" s="1"/>
    </row>
    <row r="715" spans="6:16" ht="15.75" customHeight="1" x14ac:dyDescent="0.25">
      <c r="F715" s="2"/>
      <c r="G715" s="2"/>
      <c r="H715" s="2"/>
      <c r="J715" s="2"/>
      <c r="P715" s="1"/>
    </row>
    <row r="716" spans="6:16" ht="15.75" customHeight="1" x14ac:dyDescent="0.25">
      <c r="F716" s="2"/>
      <c r="G716" s="2"/>
      <c r="H716" s="2"/>
      <c r="J716" s="2"/>
      <c r="P716" s="1"/>
    </row>
    <row r="717" spans="6:16" ht="15.75" customHeight="1" x14ac:dyDescent="0.25">
      <c r="F717" s="2"/>
      <c r="G717" s="2"/>
      <c r="H717" s="2"/>
      <c r="J717" s="2"/>
      <c r="P717" s="1"/>
    </row>
    <row r="718" spans="6:16" ht="15.75" customHeight="1" x14ac:dyDescent="0.25">
      <c r="F718" s="2"/>
      <c r="G718" s="2"/>
      <c r="H718" s="2"/>
      <c r="J718" s="2"/>
      <c r="P718" s="1"/>
    </row>
    <row r="719" spans="6:16" ht="15.75" customHeight="1" x14ac:dyDescent="0.25">
      <c r="F719" s="2"/>
      <c r="G719" s="2"/>
      <c r="H719" s="2"/>
      <c r="J719" s="2"/>
      <c r="P719" s="1"/>
    </row>
    <row r="720" spans="6:16" ht="15.75" customHeight="1" x14ac:dyDescent="0.25">
      <c r="F720" s="2"/>
      <c r="G720" s="2"/>
      <c r="H720" s="2"/>
      <c r="J720" s="2"/>
      <c r="P720" s="1"/>
    </row>
    <row r="721" spans="6:16" ht="15.75" customHeight="1" x14ac:dyDescent="0.25">
      <c r="F721" s="2"/>
      <c r="G721" s="2"/>
      <c r="H721" s="2"/>
      <c r="J721" s="2"/>
      <c r="P721" s="1"/>
    </row>
    <row r="722" spans="6:16" ht="15.75" customHeight="1" x14ac:dyDescent="0.25">
      <c r="F722" s="2"/>
      <c r="G722" s="2"/>
      <c r="H722" s="2"/>
      <c r="J722" s="2"/>
      <c r="P722" s="1"/>
    </row>
    <row r="723" spans="6:16" ht="15.75" customHeight="1" x14ac:dyDescent="0.25">
      <c r="F723" s="2"/>
      <c r="G723" s="2"/>
      <c r="H723" s="2"/>
      <c r="J723" s="2"/>
      <c r="P723" s="1"/>
    </row>
    <row r="724" spans="6:16" ht="15.75" customHeight="1" x14ac:dyDescent="0.25">
      <c r="F724" s="2"/>
      <c r="G724" s="2"/>
      <c r="H724" s="2"/>
      <c r="J724" s="2"/>
      <c r="P724" s="1"/>
    </row>
    <row r="725" spans="6:16" ht="15.75" customHeight="1" x14ac:dyDescent="0.25">
      <c r="F725" s="2"/>
      <c r="G725" s="2"/>
      <c r="H725" s="2"/>
      <c r="J725" s="2"/>
      <c r="P725" s="1"/>
    </row>
    <row r="726" spans="6:16" ht="15.75" customHeight="1" x14ac:dyDescent="0.25">
      <c r="F726" s="2"/>
      <c r="G726" s="2"/>
      <c r="H726" s="2"/>
      <c r="J726" s="2"/>
      <c r="P726" s="1"/>
    </row>
    <row r="727" spans="6:16" ht="15.75" customHeight="1" x14ac:dyDescent="0.25">
      <c r="F727" s="2"/>
      <c r="G727" s="2"/>
      <c r="H727" s="2"/>
      <c r="J727" s="2"/>
      <c r="P727" s="1"/>
    </row>
    <row r="728" spans="6:16" ht="15.75" customHeight="1" x14ac:dyDescent="0.25">
      <c r="F728" s="2"/>
      <c r="G728" s="2"/>
      <c r="H728" s="2"/>
      <c r="J728" s="2"/>
      <c r="P728" s="1"/>
    </row>
    <row r="729" spans="6:16" ht="15.75" customHeight="1" x14ac:dyDescent="0.25">
      <c r="F729" s="2"/>
      <c r="G729" s="2"/>
      <c r="H729" s="2"/>
      <c r="J729" s="2"/>
      <c r="P729" s="1"/>
    </row>
    <row r="730" spans="6:16" ht="15.75" customHeight="1" x14ac:dyDescent="0.25">
      <c r="F730" s="2"/>
      <c r="G730" s="2"/>
      <c r="H730" s="2"/>
      <c r="J730" s="2"/>
      <c r="P730" s="1"/>
    </row>
    <row r="731" spans="6:16" ht="15.75" customHeight="1" x14ac:dyDescent="0.25">
      <c r="F731" s="2"/>
      <c r="G731" s="2"/>
      <c r="H731" s="2"/>
      <c r="J731" s="2"/>
      <c r="P731" s="1"/>
    </row>
    <row r="732" spans="6:16" ht="15.75" customHeight="1" x14ac:dyDescent="0.25">
      <c r="F732" s="2"/>
      <c r="G732" s="2"/>
      <c r="H732" s="2"/>
      <c r="J732" s="2"/>
      <c r="P732" s="1"/>
    </row>
    <row r="733" spans="6:16" ht="15.75" customHeight="1" x14ac:dyDescent="0.25">
      <c r="F733" s="2"/>
      <c r="G733" s="2"/>
      <c r="H733" s="2"/>
      <c r="J733" s="2"/>
      <c r="P733" s="1"/>
    </row>
    <row r="734" spans="6:16" ht="15.75" customHeight="1" x14ac:dyDescent="0.25">
      <c r="F734" s="2"/>
      <c r="G734" s="2"/>
      <c r="H734" s="2"/>
      <c r="J734" s="2"/>
      <c r="P734" s="1"/>
    </row>
    <row r="735" spans="6:16" ht="15.75" customHeight="1" x14ac:dyDescent="0.25">
      <c r="F735" s="2"/>
      <c r="G735" s="2"/>
      <c r="H735" s="2"/>
      <c r="J735" s="2"/>
      <c r="P735" s="1"/>
    </row>
    <row r="736" spans="6:16" ht="15.75" customHeight="1" x14ac:dyDescent="0.25">
      <c r="F736" s="2"/>
      <c r="G736" s="2"/>
      <c r="H736" s="2"/>
      <c r="J736" s="2"/>
      <c r="P736" s="1"/>
    </row>
    <row r="737" spans="6:16" ht="15.75" customHeight="1" x14ac:dyDescent="0.25">
      <c r="F737" s="2"/>
      <c r="G737" s="2"/>
      <c r="H737" s="2"/>
      <c r="J737" s="2"/>
      <c r="P737" s="1"/>
    </row>
    <row r="738" spans="6:16" ht="15.75" customHeight="1" x14ac:dyDescent="0.25">
      <c r="F738" s="2"/>
      <c r="G738" s="2"/>
      <c r="H738" s="2"/>
      <c r="J738" s="2"/>
      <c r="P738" s="1"/>
    </row>
    <row r="739" spans="6:16" ht="15.75" customHeight="1" x14ac:dyDescent="0.25">
      <c r="F739" s="2"/>
      <c r="G739" s="2"/>
      <c r="H739" s="2"/>
      <c r="J739" s="2"/>
      <c r="P739" s="1"/>
    </row>
    <row r="740" spans="6:16" ht="15.75" customHeight="1" x14ac:dyDescent="0.25">
      <c r="F740" s="2"/>
      <c r="G740" s="2"/>
      <c r="H740" s="2"/>
      <c r="J740" s="2"/>
      <c r="P740" s="1"/>
    </row>
    <row r="741" spans="6:16" ht="15.75" customHeight="1" x14ac:dyDescent="0.25">
      <c r="F741" s="2"/>
      <c r="G741" s="2"/>
      <c r="H741" s="2"/>
      <c r="J741" s="2"/>
      <c r="P741" s="1"/>
    </row>
    <row r="742" spans="6:16" ht="15.75" customHeight="1" x14ac:dyDescent="0.25">
      <c r="F742" s="2"/>
      <c r="G742" s="2"/>
      <c r="H742" s="2"/>
      <c r="J742" s="2"/>
      <c r="P742" s="1"/>
    </row>
    <row r="743" spans="6:16" ht="15.75" customHeight="1" x14ac:dyDescent="0.25">
      <c r="F743" s="2"/>
      <c r="G743" s="2"/>
      <c r="H743" s="2"/>
      <c r="J743" s="2"/>
      <c r="P743" s="1"/>
    </row>
    <row r="744" spans="6:16" ht="15.75" customHeight="1" x14ac:dyDescent="0.25">
      <c r="F744" s="2"/>
      <c r="G744" s="2"/>
      <c r="H744" s="2"/>
      <c r="J744" s="2"/>
      <c r="P744" s="1"/>
    </row>
    <row r="745" spans="6:16" ht="15.75" customHeight="1" x14ac:dyDescent="0.25">
      <c r="F745" s="2"/>
      <c r="G745" s="2"/>
      <c r="H745" s="2"/>
      <c r="J745" s="2"/>
      <c r="P745" s="1"/>
    </row>
    <row r="746" spans="6:16" ht="15.75" customHeight="1" x14ac:dyDescent="0.25">
      <c r="F746" s="2"/>
      <c r="G746" s="2"/>
      <c r="H746" s="2"/>
      <c r="J746" s="2"/>
      <c r="P746" s="1"/>
    </row>
    <row r="747" spans="6:16" ht="15.75" customHeight="1" x14ac:dyDescent="0.25">
      <c r="F747" s="2"/>
      <c r="G747" s="2"/>
      <c r="H747" s="2"/>
      <c r="J747" s="2"/>
      <c r="P747" s="1"/>
    </row>
    <row r="748" spans="6:16" ht="15.75" customHeight="1" x14ac:dyDescent="0.25">
      <c r="F748" s="2"/>
      <c r="G748" s="2"/>
      <c r="H748" s="2"/>
      <c r="J748" s="2"/>
      <c r="P748" s="1"/>
    </row>
    <row r="749" spans="6:16" ht="15.75" customHeight="1" x14ac:dyDescent="0.25">
      <c r="F749" s="2"/>
      <c r="G749" s="2"/>
      <c r="H749" s="2"/>
      <c r="J749" s="2"/>
      <c r="P749" s="1"/>
    </row>
    <row r="750" spans="6:16" ht="15.75" customHeight="1" x14ac:dyDescent="0.25">
      <c r="F750" s="2"/>
      <c r="G750" s="2"/>
      <c r="H750" s="2"/>
      <c r="J750" s="2"/>
      <c r="P750" s="1"/>
    </row>
    <row r="751" spans="6:16" ht="15.75" customHeight="1" x14ac:dyDescent="0.25">
      <c r="F751" s="2"/>
      <c r="G751" s="2"/>
      <c r="H751" s="2"/>
      <c r="J751" s="2"/>
      <c r="P751" s="1"/>
    </row>
    <row r="752" spans="6:16" ht="15.75" customHeight="1" x14ac:dyDescent="0.25">
      <c r="F752" s="2"/>
      <c r="G752" s="2"/>
      <c r="H752" s="2"/>
      <c r="J752" s="2"/>
      <c r="P752" s="1"/>
    </row>
    <row r="753" spans="6:16" ht="15.75" customHeight="1" x14ac:dyDescent="0.25">
      <c r="F753" s="2"/>
      <c r="G753" s="2"/>
      <c r="H753" s="2"/>
      <c r="J753" s="2"/>
      <c r="P753" s="1"/>
    </row>
    <row r="754" spans="6:16" ht="15.75" customHeight="1" x14ac:dyDescent="0.25">
      <c r="F754" s="2"/>
      <c r="G754" s="2"/>
      <c r="H754" s="2"/>
      <c r="J754" s="2"/>
      <c r="P754" s="1"/>
    </row>
    <row r="755" spans="6:16" ht="15.75" customHeight="1" x14ac:dyDescent="0.25">
      <c r="F755" s="2"/>
      <c r="G755" s="2"/>
      <c r="H755" s="2"/>
      <c r="J755" s="2"/>
      <c r="P755" s="1"/>
    </row>
    <row r="756" spans="6:16" ht="15.75" customHeight="1" x14ac:dyDescent="0.25">
      <c r="F756" s="2"/>
      <c r="G756" s="2"/>
      <c r="H756" s="2"/>
      <c r="J756" s="2"/>
      <c r="P756" s="1"/>
    </row>
    <row r="757" spans="6:16" ht="15.75" customHeight="1" x14ac:dyDescent="0.25">
      <c r="F757" s="2"/>
      <c r="G757" s="2"/>
      <c r="H757" s="2"/>
      <c r="J757" s="2"/>
      <c r="P757" s="1"/>
    </row>
    <row r="758" spans="6:16" ht="15.75" customHeight="1" x14ac:dyDescent="0.25">
      <c r="F758" s="2"/>
      <c r="G758" s="2"/>
      <c r="H758" s="2"/>
      <c r="J758" s="2"/>
      <c r="P758" s="1"/>
    </row>
    <row r="759" spans="6:16" ht="15.75" customHeight="1" x14ac:dyDescent="0.25">
      <c r="F759" s="2"/>
      <c r="G759" s="2"/>
      <c r="H759" s="2"/>
      <c r="J759" s="2"/>
      <c r="P759" s="1"/>
    </row>
    <row r="760" spans="6:16" ht="15.75" customHeight="1" x14ac:dyDescent="0.25">
      <c r="F760" s="2"/>
      <c r="G760" s="2"/>
      <c r="H760" s="2"/>
      <c r="J760" s="2"/>
      <c r="P760" s="1"/>
    </row>
    <row r="761" spans="6:16" ht="15.75" customHeight="1" x14ac:dyDescent="0.25">
      <c r="F761" s="2"/>
      <c r="G761" s="2"/>
      <c r="H761" s="2"/>
      <c r="J761" s="2"/>
      <c r="P761" s="1"/>
    </row>
    <row r="762" spans="6:16" ht="15.75" customHeight="1" x14ac:dyDescent="0.25">
      <c r="F762" s="2"/>
      <c r="G762" s="2"/>
      <c r="H762" s="2"/>
      <c r="J762" s="2"/>
      <c r="P762" s="1"/>
    </row>
    <row r="763" spans="6:16" ht="15.75" customHeight="1" x14ac:dyDescent="0.25">
      <c r="F763" s="2"/>
      <c r="G763" s="2"/>
      <c r="H763" s="2"/>
      <c r="J763" s="2"/>
      <c r="P763" s="1"/>
    </row>
    <row r="764" spans="6:16" ht="15.75" customHeight="1" x14ac:dyDescent="0.25">
      <c r="F764" s="2"/>
      <c r="G764" s="2"/>
      <c r="H764" s="2"/>
      <c r="J764" s="2"/>
      <c r="P764" s="1"/>
    </row>
    <row r="765" spans="6:16" ht="15.75" customHeight="1" x14ac:dyDescent="0.25">
      <c r="F765" s="2"/>
      <c r="G765" s="2"/>
      <c r="H765" s="2"/>
      <c r="J765" s="2"/>
      <c r="P765" s="1"/>
    </row>
    <row r="766" spans="6:16" ht="15.75" customHeight="1" x14ac:dyDescent="0.25">
      <c r="F766" s="2"/>
      <c r="G766" s="2"/>
      <c r="H766" s="2"/>
      <c r="J766" s="2"/>
      <c r="P766" s="1"/>
    </row>
    <row r="767" spans="6:16" ht="15.75" customHeight="1" x14ac:dyDescent="0.25">
      <c r="F767" s="2"/>
      <c r="G767" s="2"/>
      <c r="H767" s="2"/>
      <c r="J767" s="2"/>
      <c r="P767" s="1"/>
    </row>
    <row r="768" spans="6:16" ht="15.75" customHeight="1" x14ac:dyDescent="0.25">
      <c r="F768" s="2"/>
      <c r="G768" s="2"/>
      <c r="H768" s="2"/>
      <c r="J768" s="2"/>
      <c r="P768" s="1"/>
    </row>
    <row r="769" spans="6:16" ht="15.75" customHeight="1" x14ac:dyDescent="0.25">
      <c r="F769" s="2"/>
      <c r="G769" s="2"/>
      <c r="H769" s="2"/>
      <c r="J769" s="2"/>
      <c r="P769" s="1"/>
    </row>
    <row r="770" spans="6:16" ht="15.75" customHeight="1" x14ac:dyDescent="0.25">
      <c r="F770" s="2"/>
      <c r="G770" s="2"/>
      <c r="H770" s="2"/>
      <c r="J770" s="2"/>
      <c r="P770" s="1"/>
    </row>
    <row r="771" spans="6:16" ht="15.75" customHeight="1" x14ac:dyDescent="0.25">
      <c r="F771" s="2"/>
      <c r="G771" s="2"/>
      <c r="H771" s="2"/>
      <c r="J771" s="2"/>
      <c r="P771" s="1"/>
    </row>
    <row r="772" spans="6:16" ht="15.75" customHeight="1" x14ac:dyDescent="0.25">
      <c r="F772" s="2"/>
      <c r="G772" s="2"/>
      <c r="H772" s="2"/>
      <c r="J772" s="2"/>
      <c r="P772" s="1"/>
    </row>
    <row r="773" spans="6:16" ht="15.75" customHeight="1" x14ac:dyDescent="0.25">
      <c r="F773" s="2"/>
      <c r="G773" s="2"/>
      <c r="H773" s="2"/>
      <c r="J773" s="2"/>
      <c r="P773" s="1"/>
    </row>
    <row r="774" spans="6:16" ht="15.75" customHeight="1" x14ac:dyDescent="0.25">
      <c r="F774" s="2"/>
      <c r="G774" s="2"/>
      <c r="H774" s="2"/>
      <c r="J774" s="2"/>
      <c r="P774" s="1"/>
    </row>
    <row r="775" spans="6:16" ht="15.75" customHeight="1" x14ac:dyDescent="0.25">
      <c r="F775" s="2"/>
      <c r="G775" s="2"/>
      <c r="H775" s="2"/>
      <c r="J775" s="2"/>
      <c r="P775" s="1"/>
    </row>
    <row r="776" spans="6:16" ht="15.75" customHeight="1" x14ac:dyDescent="0.25">
      <c r="F776" s="2"/>
      <c r="G776" s="2"/>
      <c r="H776" s="2"/>
      <c r="J776" s="2"/>
      <c r="P776" s="1"/>
    </row>
    <row r="777" spans="6:16" ht="15.75" customHeight="1" x14ac:dyDescent="0.25">
      <c r="F777" s="2"/>
      <c r="G777" s="2"/>
      <c r="H777" s="2"/>
      <c r="J777" s="2"/>
      <c r="P777" s="1"/>
    </row>
    <row r="778" spans="6:16" ht="15.75" customHeight="1" x14ac:dyDescent="0.25">
      <c r="F778" s="2"/>
      <c r="G778" s="2"/>
      <c r="H778" s="2"/>
      <c r="J778" s="2"/>
      <c r="P778" s="1"/>
    </row>
    <row r="779" spans="6:16" ht="15.75" customHeight="1" x14ac:dyDescent="0.25">
      <c r="F779" s="2"/>
      <c r="G779" s="2"/>
      <c r="H779" s="2"/>
      <c r="J779" s="2"/>
      <c r="P779" s="1"/>
    </row>
    <row r="780" spans="6:16" ht="15.75" customHeight="1" x14ac:dyDescent="0.25">
      <c r="F780" s="2"/>
      <c r="G780" s="2"/>
      <c r="H780" s="2"/>
      <c r="J780" s="2"/>
      <c r="P780" s="1"/>
    </row>
    <row r="781" spans="6:16" ht="15.75" customHeight="1" x14ac:dyDescent="0.25">
      <c r="F781" s="2"/>
      <c r="G781" s="2"/>
      <c r="H781" s="2"/>
      <c r="J781" s="2"/>
      <c r="P781" s="1"/>
    </row>
    <row r="782" spans="6:16" ht="15.75" customHeight="1" x14ac:dyDescent="0.25">
      <c r="F782" s="2"/>
      <c r="G782" s="2"/>
      <c r="H782" s="2"/>
      <c r="J782" s="2"/>
      <c r="P782" s="1"/>
    </row>
    <row r="783" spans="6:16" ht="15.75" customHeight="1" x14ac:dyDescent="0.25">
      <c r="F783" s="2"/>
      <c r="G783" s="2"/>
      <c r="H783" s="2"/>
      <c r="J783" s="2"/>
      <c r="P783" s="1"/>
    </row>
    <row r="784" spans="6:16" ht="15.75" customHeight="1" x14ac:dyDescent="0.25">
      <c r="F784" s="2"/>
      <c r="G784" s="2"/>
      <c r="H784" s="2"/>
      <c r="J784" s="2"/>
      <c r="P784" s="1"/>
    </row>
    <row r="785" spans="6:16" ht="15.75" customHeight="1" x14ac:dyDescent="0.25">
      <c r="F785" s="2"/>
      <c r="G785" s="2"/>
      <c r="H785" s="2"/>
      <c r="J785" s="2"/>
      <c r="P785" s="1"/>
    </row>
    <row r="786" spans="6:16" ht="15.75" customHeight="1" x14ac:dyDescent="0.25">
      <c r="F786" s="2"/>
      <c r="G786" s="2"/>
      <c r="H786" s="2"/>
      <c r="J786" s="2"/>
      <c r="P786" s="1"/>
    </row>
    <row r="787" spans="6:16" ht="15.75" customHeight="1" x14ac:dyDescent="0.25">
      <c r="F787" s="2"/>
      <c r="G787" s="2"/>
      <c r="H787" s="2"/>
      <c r="J787" s="2"/>
      <c r="P787" s="1"/>
    </row>
    <row r="788" spans="6:16" ht="15.75" customHeight="1" x14ac:dyDescent="0.25">
      <c r="F788" s="2"/>
      <c r="G788" s="2"/>
      <c r="H788" s="2"/>
      <c r="J788" s="2"/>
      <c r="P788" s="1"/>
    </row>
    <row r="789" spans="6:16" ht="15.75" customHeight="1" x14ac:dyDescent="0.25">
      <c r="F789" s="2"/>
      <c r="G789" s="2"/>
      <c r="H789" s="2"/>
      <c r="J789" s="2"/>
      <c r="P789" s="1"/>
    </row>
    <row r="790" spans="6:16" ht="15.75" customHeight="1" x14ac:dyDescent="0.25">
      <c r="F790" s="2"/>
      <c r="G790" s="2"/>
      <c r="H790" s="2"/>
      <c r="J790" s="2"/>
      <c r="P790" s="1"/>
    </row>
    <row r="791" spans="6:16" ht="15.75" customHeight="1" x14ac:dyDescent="0.25">
      <c r="F791" s="2"/>
      <c r="G791" s="2"/>
      <c r="H791" s="2"/>
      <c r="J791" s="2"/>
      <c r="P791" s="1"/>
    </row>
    <row r="792" spans="6:16" ht="15.75" customHeight="1" x14ac:dyDescent="0.25">
      <c r="F792" s="2"/>
      <c r="G792" s="2"/>
      <c r="H792" s="2"/>
      <c r="J792" s="2"/>
      <c r="P792" s="1"/>
    </row>
    <row r="793" spans="6:16" ht="15.75" customHeight="1" x14ac:dyDescent="0.25">
      <c r="F793" s="2"/>
      <c r="G793" s="2"/>
      <c r="H793" s="2"/>
      <c r="J793" s="2"/>
      <c r="P793" s="1"/>
    </row>
    <row r="794" spans="6:16" ht="15.75" customHeight="1" x14ac:dyDescent="0.25">
      <c r="F794" s="2"/>
      <c r="G794" s="2"/>
      <c r="H794" s="2"/>
      <c r="J794" s="2"/>
      <c r="P794" s="1"/>
    </row>
    <row r="795" spans="6:16" ht="15.75" customHeight="1" x14ac:dyDescent="0.25">
      <c r="F795" s="2"/>
      <c r="G795" s="2"/>
      <c r="H795" s="2"/>
      <c r="J795" s="2"/>
      <c r="P795" s="1"/>
    </row>
    <row r="796" spans="6:16" ht="15.75" customHeight="1" x14ac:dyDescent="0.25">
      <c r="F796" s="2"/>
      <c r="G796" s="2"/>
      <c r="H796" s="2"/>
      <c r="J796" s="2"/>
      <c r="P796" s="1"/>
    </row>
    <row r="797" spans="6:16" ht="15.75" customHeight="1" x14ac:dyDescent="0.25">
      <c r="F797" s="2"/>
      <c r="G797" s="2"/>
      <c r="H797" s="2"/>
      <c r="J797" s="2"/>
      <c r="P797" s="1"/>
    </row>
    <row r="798" spans="6:16" ht="15.75" customHeight="1" x14ac:dyDescent="0.25">
      <c r="F798" s="2"/>
      <c r="G798" s="2"/>
      <c r="H798" s="2"/>
      <c r="J798" s="2"/>
      <c r="P798" s="1"/>
    </row>
    <row r="799" spans="6:16" ht="15.75" customHeight="1" x14ac:dyDescent="0.25">
      <c r="F799" s="2"/>
      <c r="G799" s="2"/>
      <c r="H799" s="2"/>
      <c r="J799" s="2"/>
      <c r="P799" s="1"/>
    </row>
    <row r="800" spans="6:16" ht="15.75" customHeight="1" x14ac:dyDescent="0.25">
      <c r="F800" s="2"/>
      <c r="G800" s="2"/>
      <c r="H800" s="2"/>
      <c r="J800" s="2"/>
      <c r="P800" s="1"/>
    </row>
    <row r="801" spans="6:16" ht="15.75" customHeight="1" x14ac:dyDescent="0.25">
      <c r="F801" s="2"/>
      <c r="G801" s="2"/>
      <c r="H801" s="2"/>
      <c r="J801" s="2"/>
      <c r="P801" s="1"/>
    </row>
    <row r="802" spans="6:16" ht="15.75" customHeight="1" x14ac:dyDescent="0.25">
      <c r="F802" s="2"/>
      <c r="G802" s="2"/>
      <c r="H802" s="2"/>
      <c r="J802" s="2"/>
      <c r="P802" s="1"/>
    </row>
    <row r="803" spans="6:16" ht="15.75" customHeight="1" x14ac:dyDescent="0.25">
      <c r="F803" s="2"/>
      <c r="G803" s="2"/>
      <c r="H803" s="2"/>
      <c r="J803" s="2"/>
      <c r="P803" s="1"/>
    </row>
    <row r="804" spans="6:16" ht="15.75" customHeight="1" x14ac:dyDescent="0.25">
      <c r="F804" s="2"/>
      <c r="G804" s="2"/>
      <c r="H804" s="2"/>
      <c r="J804" s="2"/>
      <c r="P804" s="1"/>
    </row>
    <row r="805" spans="6:16" ht="15.75" customHeight="1" x14ac:dyDescent="0.25">
      <c r="F805" s="2"/>
      <c r="G805" s="2"/>
      <c r="H805" s="2"/>
      <c r="J805" s="2"/>
      <c r="P805" s="1"/>
    </row>
    <row r="806" spans="6:16" ht="15.75" customHeight="1" x14ac:dyDescent="0.25">
      <c r="F806" s="2"/>
      <c r="G806" s="2"/>
      <c r="H806" s="2"/>
      <c r="J806" s="2"/>
      <c r="P806" s="1"/>
    </row>
    <row r="807" spans="6:16" ht="15.75" customHeight="1" x14ac:dyDescent="0.25">
      <c r="F807" s="2"/>
      <c r="G807" s="2"/>
      <c r="H807" s="2"/>
      <c r="J807" s="2"/>
      <c r="P807" s="1"/>
    </row>
    <row r="808" spans="6:16" ht="15.75" customHeight="1" x14ac:dyDescent="0.25">
      <c r="F808" s="2"/>
      <c r="G808" s="2"/>
      <c r="H808" s="2"/>
      <c r="J808" s="2"/>
      <c r="P808" s="1"/>
    </row>
    <row r="809" spans="6:16" ht="15.75" customHeight="1" x14ac:dyDescent="0.25">
      <c r="F809" s="2"/>
      <c r="G809" s="2"/>
      <c r="H809" s="2"/>
      <c r="J809" s="2"/>
      <c r="P809" s="1"/>
    </row>
    <row r="810" spans="6:16" ht="15.75" customHeight="1" x14ac:dyDescent="0.25">
      <c r="F810" s="2"/>
      <c r="G810" s="2"/>
      <c r="H810" s="2"/>
      <c r="J810" s="2"/>
      <c r="P810" s="1"/>
    </row>
    <row r="811" spans="6:16" ht="15.75" customHeight="1" x14ac:dyDescent="0.25">
      <c r="F811" s="2"/>
      <c r="G811" s="2"/>
      <c r="H811" s="2"/>
      <c r="J811" s="2"/>
      <c r="P811" s="1"/>
    </row>
    <row r="812" spans="6:16" ht="15.75" customHeight="1" x14ac:dyDescent="0.25">
      <c r="F812" s="2"/>
      <c r="G812" s="2"/>
      <c r="H812" s="2"/>
      <c r="J812" s="2"/>
      <c r="P812" s="1"/>
    </row>
    <row r="813" spans="6:16" ht="15.75" customHeight="1" x14ac:dyDescent="0.25">
      <c r="F813" s="2"/>
      <c r="G813" s="2"/>
      <c r="H813" s="2"/>
      <c r="J813" s="2"/>
      <c r="P813" s="1"/>
    </row>
    <row r="814" spans="6:16" ht="15.75" customHeight="1" x14ac:dyDescent="0.25">
      <c r="F814" s="2"/>
      <c r="G814" s="2"/>
      <c r="H814" s="2"/>
      <c r="J814" s="2"/>
      <c r="P814" s="1"/>
    </row>
    <row r="815" spans="6:16" ht="15.75" customHeight="1" x14ac:dyDescent="0.25">
      <c r="F815" s="2"/>
      <c r="G815" s="2"/>
      <c r="H815" s="2"/>
      <c r="J815" s="2"/>
      <c r="P815" s="1"/>
    </row>
    <row r="816" spans="6:16" ht="15.75" customHeight="1" x14ac:dyDescent="0.25">
      <c r="F816" s="2"/>
      <c r="G816" s="2"/>
      <c r="H816" s="2"/>
      <c r="J816" s="2"/>
      <c r="P816" s="1"/>
    </row>
    <row r="817" spans="6:16" ht="15.75" customHeight="1" x14ac:dyDescent="0.25">
      <c r="F817" s="2"/>
      <c r="G817" s="2"/>
      <c r="H817" s="2"/>
      <c r="J817" s="2"/>
      <c r="P817" s="1"/>
    </row>
    <row r="818" spans="6:16" ht="15.75" customHeight="1" x14ac:dyDescent="0.25">
      <c r="F818" s="2"/>
      <c r="G818" s="2"/>
      <c r="H818" s="2"/>
      <c r="J818" s="2"/>
      <c r="P818" s="1"/>
    </row>
    <row r="819" spans="6:16" ht="15.75" customHeight="1" x14ac:dyDescent="0.25">
      <c r="F819" s="2"/>
      <c r="G819" s="2"/>
      <c r="H819" s="2"/>
      <c r="J819" s="2"/>
      <c r="P819" s="1"/>
    </row>
    <row r="820" spans="6:16" ht="15.75" customHeight="1" x14ac:dyDescent="0.25">
      <c r="F820" s="2"/>
      <c r="G820" s="2"/>
      <c r="H820" s="2"/>
      <c r="J820" s="2"/>
      <c r="P820" s="1"/>
    </row>
    <row r="821" spans="6:16" ht="15.75" customHeight="1" x14ac:dyDescent="0.25">
      <c r="F821" s="2"/>
      <c r="G821" s="2"/>
      <c r="H821" s="2"/>
      <c r="J821" s="2"/>
      <c r="P821" s="1"/>
    </row>
    <row r="822" spans="6:16" ht="15.75" customHeight="1" x14ac:dyDescent="0.25">
      <c r="F822" s="2"/>
      <c r="G822" s="2"/>
      <c r="H822" s="2"/>
      <c r="J822" s="2"/>
      <c r="P822" s="1"/>
    </row>
    <row r="823" spans="6:16" ht="15.75" customHeight="1" x14ac:dyDescent="0.25">
      <c r="F823" s="2"/>
      <c r="G823" s="2"/>
      <c r="H823" s="2"/>
      <c r="J823" s="2"/>
      <c r="P823" s="1"/>
    </row>
    <row r="824" spans="6:16" ht="15.75" customHeight="1" x14ac:dyDescent="0.25">
      <c r="F824" s="2"/>
      <c r="G824" s="2"/>
      <c r="H824" s="2"/>
      <c r="J824" s="2"/>
      <c r="P824" s="1"/>
    </row>
    <row r="825" spans="6:16" ht="15.75" customHeight="1" x14ac:dyDescent="0.25">
      <c r="F825" s="2"/>
      <c r="G825" s="2"/>
      <c r="H825" s="2"/>
      <c r="J825" s="2"/>
      <c r="P825" s="1"/>
    </row>
    <row r="826" spans="6:16" ht="15.75" customHeight="1" x14ac:dyDescent="0.25">
      <c r="F826" s="2"/>
      <c r="G826" s="2"/>
      <c r="H826" s="2"/>
      <c r="J826" s="2"/>
      <c r="P826" s="1"/>
    </row>
    <row r="827" spans="6:16" ht="15.75" customHeight="1" x14ac:dyDescent="0.25">
      <c r="F827" s="2"/>
      <c r="G827" s="2"/>
      <c r="H827" s="2"/>
      <c r="J827" s="2"/>
      <c r="P827" s="1"/>
    </row>
    <row r="828" spans="6:16" ht="15.75" customHeight="1" x14ac:dyDescent="0.25">
      <c r="F828" s="2"/>
      <c r="G828" s="2"/>
      <c r="H828" s="2"/>
      <c r="J828" s="2"/>
      <c r="P828" s="1"/>
    </row>
    <row r="829" spans="6:16" ht="15.75" customHeight="1" x14ac:dyDescent="0.25">
      <c r="F829" s="2"/>
      <c r="G829" s="2"/>
      <c r="H829" s="2"/>
      <c r="J829" s="2"/>
      <c r="P829" s="1"/>
    </row>
    <row r="830" spans="6:16" ht="15.75" customHeight="1" x14ac:dyDescent="0.25">
      <c r="F830" s="2"/>
      <c r="G830" s="2"/>
      <c r="H830" s="2"/>
      <c r="J830" s="2"/>
      <c r="P830" s="1"/>
    </row>
    <row r="831" spans="6:16" ht="15.75" customHeight="1" x14ac:dyDescent="0.25">
      <c r="F831" s="2"/>
      <c r="G831" s="2"/>
      <c r="H831" s="2"/>
      <c r="J831" s="2"/>
      <c r="P831" s="1"/>
    </row>
    <row r="832" spans="6:16" ht="15.75" customHeight="1" x14ac:dyDescent="0.25">
      <c r="F832" s="2"/>
      <c r="G832" s="2"/>
      <c r="H832" s="2"/>
      <c r="J832" s="2"/>
      <c r="P832" s="1"/>
    </row>
    <row r="833" spans="6:16" ht="15.75" customHeight="1" x14ac:dyDescent="0.25">
      <c r="F833" s="2"/>
      <c r="G833" s="2"/>
      <c r="H833" s="2"/>
      <c r="J833" s="2"/>
      <c r="P833" s="1"/>
    </row>
    <row r="834" spans="6:16" ht="15.75" customHeight="1" x14ac:dyDescent="0.25">
      <c r="F834" s="2"/>
      <c r="G834" s="2"/>
      <c r="H834" s="2"/>
      <c r="J834" s="2"/>
      <c r="P834" s="1"/>
    </row>
    <row r="835" spans="6:16" ht="15.75" customHeight="1" x14ac:dyDescent="0.25">
      <c r="F835" s="2"/>
      <c r="G835" s="2"/>
      <c r="H835" s="2"/>
      <c r="J835" s="2"/>
      <c r="P835" s="1"/>
    </row>
    <row r="836" spans="6:16" ht="15.75" customHeight="1" x14ac:dyDescent="0.25">
      <c r="F836" s="2"/>
      <c r="G836" s="2"/>
      <c r="H836" s="2"/>
      <c r="J836" s="2"/>
      <c r="P836" s="1"/>
    </row>
    <row r="837" spans="6:16" ht="15.75" customHeight="1" x14ac:dyDescent="0.25">
      <c r="F837" s="2"/>
      <c r="G837" s="2"/>
      <c r="H837" s="2"/>
      <c r="J837" s="2"/>
      <c r="P837" s="1"/>
    </row>
    <row r="838" spans="6:16" ht="15.75" customHeight="1" x14ac:dyDescent="0.25">
      <c r="F838" s="2"/>
      <c r="G838" s="2"/>
      <c r="H838" s="2"/>
      <c r="J838" s="2"/>
      <c r="P838" s="1"/>
    </row>
    <row r="839" spans="6:16" ht="15.75" customHeight="1" x14ac:dyDescent="0.25">
      <c r="F839" s="2"/>
      <c r="G839" s="2"/>
      <c r="H839" s="2"/>
      <c r="J839" s="2"/>
      <c r="P839" s="1"/>
    </row>
    <row r="840" spans="6:16" ht="15.75" customHeight="1" x14ac:dyDescent="0.25">
      <c r="F840" s="2"/>
      <c r="G840" s="2"/>
      <c r="H840" s="2"/>
      <c r="J840" s="2"/>
      <c r="P840" s="1"/>
    </row>
    <row r="841" spans="6:16" ht="15.75" customHeight="1" x14ac:dyDescent="0.25">
      <c r="F841" s="2"/>
      <c r="G841" s="2"/>
      <c r="H841" s="2"/>
      <c r="J841" s="2"/>
      <c r="P841" s="1"/>
    </row>
    <row r="842" spans="6:16" ht="15.75" customHeight="1" x14ac:dyDescent="0.25">
      <c r="F842" s="2"/>
      <c r="G842" s="2"/>
      <c r="H842" s="2"/>
      <c r="J842" s="2"/>
      <c r="P842" s="1"/>
    </row>
    <row r="843" spans="6:16" ht="15.75" customHeight="1" x14ac:dyDescent="0.25">
      <c r="F843" s="2"/>
      <c r="G843" s="2"/>
      <c r="H843" s="2"/>
      <c r="J843" s="2"/>
      <c r="P843" s="1"/>
    </row>
    <row r="844" spans="6:16" ht="15.75" customHeight="1" x14ac:dyDescent="0.25">
      <c r="F844" s="2"/>
      <c r="G844" s="2"/>
      <c r="H844" s="2"/>
      <c r="J844" s="2"/>
      <c r="P844" s="1"/>
    </row>
    <row r="845" spans="6:16" ht="15.75" customHeight="1" x14ac:dyDescent="0.25">
      <c r="F845" s="2"/>
      <c r="G845" s="2"/>
      <c r="H845" s="2"/>
      <c r="J845" s="2"/>
      <c r="P845" s="1"/>
    </row>
    <row r="846" spans="6:16" ht="15.75" customHeight="1" x14ac:dyDescent="0.25">
      <c r="F846" s="2"/>
      <c r="G846" s="2"/>
      <c r="H846" s="2"/>
      <c r="J846" s="2"/>
      <c r="P846" s="1"/>
    </row>
    <row r="847" spans="6:16" ht="15.75" customHeight="1" x14ac:dyDescent="0.25">
      <c r="F847" s="2"/>
      <c r="G847" s="2"/>
      <c r="H847" s="2"/>
      <c r="J847" s="2"/>
      <c r="P847" s="1"/>
    </row>
    <row r="848" spans="6:16" ht="15.75" customHeight="1" x14ac:dyDescent="0.25">
      <c r="F848" s="2"/>
      <c r="G848" s="2"/>
      <c r="H848" s="2"/>
      <c r="J848" s="2"/>
      <c r="P848" s="1"/>
    </row>
    <row r="849" spans="6:16" ht="15.75" customHeight="1" x14ac:dyDescent="0.25">
      <c r="F849" s="2"/>
      <c r="G849" s="2"/>
      <c r="H849" s="2"/>
      <c r="J849" s="2"/>
      <c r="P849" s="1"/>
    </row>
    <row r="850" spans="6:16" ht="15.75" customHeight="1" x14ac:dyDescent="0.25">
      <c r="F850" s="2"/>
      <c r="G850" s="2"/>
      <c r="H850" s="2"/>
      <c r="J850" s="2"/>
      <c r="P850" s="1"/>
    </row>
    <row r="851" spans="6:16" ht="15.75" customHeight="1" x14ac:dyDescent="0.25">
      <c r="F851" s="2"/>
      <c r="G851" s="2"/>
      <c r="H851" s="2"/>
      <c r="J851" s="2"/>
      <c r="P851" s="1"/>
    </row>
    <row r="852" spans="6:16" ht="15.75" customHeight="1" x14ac:dyDescent="0.25">
      <c r="F852" s="2"/>
      <c r="G852" s="2"/>
      <c r="H852" s="2"/>
      <c r="J852" s="2"/>
      <c r="P852" s="1"/>
    </row>
    <row r="853" spans="6:16" ht="15.75" customHeight="1" x14ac:dyDescent="0.25">
      <c r="F853" s="2"/>
      <c r="G853" s="2"/>
      <c r="H853" s="2"/>
      <c r="J853" s="2"/>
      <c r="P853" s="1"/>
    </row>
    <row r="854" spans="6:16" ht="15.75" customHeight="1" x14ac:dyDescent="0.25">
      <c r="F854" s="2"/>
      <c r="G854" s="2"/>
      <c r="H854" s="2"/>
      <c r="J854" s="2"/>
      <c r="P854" s="1"/>
    </row>
    <row r="855" spans="6:16" ht="15.75" customHeight="1" x14ac:dyDescent="0.25">
      <c r="F855" s="2"/>
      <c r="G855" s="2"/>
      <c r="H855" s="2"/>
      <c r="J855" s="2"/>
      <c r="P855" s="1"/>
    </row>
    <row r="856" spans="6:16" ht="15.75" customHeight="1" x14ac:dyDescent="0.25">
      <c r="F856" s="2"/>
      <c r="G856" s="2"/>
      <c r="H856" s="2"/>
      <c r="J856" s="2"/>
      <c r="P856" s="1"/>
    </row>
    <row r="857" spans="6:16" ht="15.75" customHeight="1" x14ac:dyDescent="0.25">
      <c r="F857" s="2"/>
      <c r="G857" s="2"/>
      <c r="H857" s="2"/>
      <c r="J857" s="2"/>
      <c r="P857" s="1"/>
    </row>
    <row r="858" spans="6:16" ht="15.75" customHeight="1" x14ac:dyDescent="0.25">
      <c r="F858" s="2"/>
      <c r="G858" s="2"/>
      <c r="H858" s="2"/>
      <c r="J858" s="2"/>
      <c r="P858" s="1"/>
    </row>
    <row r="859" spans="6:16" ht="15.75" customHeight="1" x14ac:dyDescent="0.25">
      <c r="F859" s="2"/>
      <c r="G859" s="2"/>
      <c r="H859" s="2"/>
      <c r="J859" s="2"/>
      <c r="P859" s="1"/>
    </row>
    <row r="860" spans="6:16" ht="15.75" customHeight="1" x14ac:dyDescent="0.25">
      <c r="F860" s="2"/>
      <c r="G860" s="2"/>
      <c r="H860" s="2"/>
      <c r="J860" s="2"/>
      <c r="P860" s="1"/>
    </row>
    <row r="861" spans="6:16" ht="15.75" customHeight="1" x14ac:dyDescent="0.25">
      <c r="F861" s="2"/>
      <c r="G861" s="2"/>
      <c r="H861" s="2"/>
      <c r="J861" s="2"/>
      <c r="P861" s="1"/>
    </row>
    <row r="862" spans="6:16" ht="15.75" customHeight="1" x14ac:dyDescent="0.25">
      <c r="F862" s="2"/>
      <c r="G862" s="2"/>
      <c r="H862" s="2"/>
      <c r="J862" s="2"/>
      <c r="P862" s="1"/>
    </row>
    <row r="863" spans="6:16" ht="15.75" customHeight="1" x14ac:dyDescent="0.25">
      <c r="F863" s="2"/>
      <c r="G863" s="2"/>
      <c r="H863" s="2"/>
      <c r="J863" s="2"/>
      <c r="P863" s="1"/>
    </row>
    <row r="864" spans="6:16" ht="15.75" customHeight="1" x14ac:dyDescent="0.25">
      <c r="F864" s="2"/>
      <c r="G864" s="2"/>
      <c r="H864" s="2"/>
      <c r="J864" s="2"/>
      <c r="P864" s="1"/>
    </row>
    <row r="865" spans="6:16" ht="15.75" customHeight="1" x14ac:dyDescent="0.25">
      <c r="F865" s="2"/>
      <c r="G865" s="2"/>
      <c r="H865" s="2"/>
      <c r="J865" s="2"/>
      <c r="P865" s="1"/>
    </row>
    <row r="866" spans="6:16" ht="15.75" customHeight="1" x14ac:dyDescent="0.25">
      <c r="F866" s="2"/>
      <c r="G866" s="2"/>
      <c r="H866" s="2"/>
      <c r="J866" s="2"/>
      <c r="P866" s="1"/>
    </row>
    <row r="867" spans="6:16" ht="15.75" customHeight="1" x14ac:dyDescent="0.25">
      <c r="F867" s="2"/>
      <c r="G867" s="2"/>
      <c r="H867" s="2"/>
      <c r="J867" s="2"/>
      <c r="P867" s="1"/>
    </row>
    <row r="868" spans="6:16" ht="15.75" customHeight="1" x14ac:dyDescent="0.25">
      <c r="F868" s="2"/>
      <c r="G868" s="2"/>
      <c r="H868" s="2"/>
      <c r="J868" s="2"/>
      <c r="P868" s="1"/>
    </row>
    <row r="869" spans="6:16" ht="15.75" customHeight="1" x14ac:dyDescent="0.25">
      <c r="F869" s="2"/>
      <c r="G869" s="2"/>
      <c r="H869" s="2"/>
      <c r="J869" s="2"/>
      <c r="P869" s="1"/>
    </row>
    <row r="870" spans="6:16" ht="15.75" customHeight="1" x14ac:dyDescent="0.25">
      <c r="F870" s="2"/>
      <c r="G870" s="2"/>
      <c r="H870" s="2"/>
      <c r="J870" s="2"/>
      <c r="P870" s="1"/>
    </row>
    <row r="871" spans="6:16" ht="15.75" customHeight="1" x14ac:dyDescent="0.25">
      <c r="F871" s="2"/>
      <c r="G871" s="2"/>
      <c r="H871" s="2"/>
      <c r="J871" s="2"/>
      <c r="P871" s="1"/>
    </row>
    <row r="872" spans="6:16" ht="15.75" customHeight="1" x14ac:dyDescent="0.25">
      <c r="F872" s="2"/>
      <c r="G872" s="2"/>
      <c r="H872" s="2"/>
      <c r="J872" s="2"/>
      <c r="P872" s="1"/>
    </row>
    <row r="873" spans="6:16" ht="15.75" customHeight="1" x14ac:dyDescent="0.25">
      <c r="F873" s="2"/>
      <c r="G873" s="2"/>
      <c r="H873" s="2"/>
      <c r="J873" s="2"/>
      <c r="P873" s="1"/>
    </row>
    <row r="874" spans="6:16" ht="15.75" customHeight="1" x14ac:dyDescent="0.25">
      <c r="F874" s="2"/>
      <c r="G874" s="2"/>
      <c r="H874" s="2"/>
      <c r="J874" s="2"/>
      <c r="P874" s="1"/>
    </row>
    <row r="875" spans="6:16" ht="15.75" customHeight="1" x14ac:dyDescent="0.25">
      <c r="F875" s="2"/>
      <c r="G875" s="2"/>
      <c r="H875" s="2"/>
      <c r="J875" s="2"/>
      <c r="P875" s="1"/>
    </row>
    <row r="876" spans="6:16" ht="15.75" customHeight="1" x14ac:dyDescent="0.25">
      <c r="F876" s="2"/>
      <c r="G876" s="2"/>
      <c r="H876" s="2"/>
      <c r="J876" s="2"/>
      <c r="P876" s="1"/>
    </row>
    <row r="877" spans="6:16" ht="15.75" customHeight="1" x14ac:dyDescent="0.25">
      <c r="F877" s="2"/>
      <c r="G877" s="2"/>
      <c r="H877" s="2"/>
      <c r="J877" s="2"/>
      <c r="P877" s="1"/>
    </row>
    <row r="878" spans="6:16" ht="15.75" customHeight="1" x14ac:dyDescent="0.25">
      <c r="F878" s="2"/>
      <c r="G878" s="2"/>
      <c r="H878" s="2"/>
      <c r="J878" s="2"/>
      <c r="P878" s="1"/>
    </row>
    <row r="879" spans="6:16" ht="15.75" customHeight="1" x14ac:dyDescent="0.25">
      <c r="F879" s="2"/>
      <c r="G879" s="2"/>
      <c r="H879" s="2"/>
      <c r="J879" s="2"/>
      <c r="P879" s="1"/>
    </row>
    <row r="880" spans="6:16" ht="15.75" customHeight="1" x14ac:dyDescent="0.25">
      <c r="F880" s="2"/>
      <c r="G880" s="2"/>
      <c r="H880" s="2"/>
      <c r="J880" s="2"/>
      <c r="P880" s="1"/>
    </row>
    <row r="881" spans="6:16" ht="15.75" customHeight="1" x14ac:dyDescent="0.25">
      <c r="F881" s="2"/>
      <c r="G881" s="2"/>
      <c r="H881" s="2"/>
      <c r="J881" s="2"/>
      <c r="P881" s="1"/>
    </row>
    <row r="882" spans="6:16" ht="15.75" customHeight="1" x14ac:dyDescent="0.25">
      <c r="F882" s="2"/>
      <c r="G882" s="2"/>
      <c r="H882" s="2"/>
      <c r="J882" s="2"/>
      <c r="P882" s="1"/>
    </row>
    <row r="883" spans="6:16" ht="15.75" customHeight="1" x14ac:dyDescent="0.25">
      <c r="F883" s="2"/>
      <c r="G883" s="2"/>
      <c r="H883" s="2"/>
      <c r="J883" s="2"/>
      <c r="P883" s="1"/>
    </row>
    <row r="884" spans="6:16" ht="15.75" customHeight="1" x14ac:dyDescent="0.25">
      <c r="F884" s="2"/>
      <c r="G884" s="2"/>
      <c r="H884" s="2"/>
      <c r="J884" s="2"/>
      <c r="P884" s="1"/>
    </row>
    <row r="885" spans="6:16" ht="15.75" customHeight="1" x14ac:dyDescent="0.25">
      <c r="F885" s="2"/>
      <c r="G885" s="2"/>
      <c r="H885" s="2"/>
      <c r="J885" s="2"/>
      <c r="P885" s="1"/>
    </row>
    <row r="886" spans="6:16" ht="15.75" customHeight="1" x14ac:dyDescent="0.25">
      <c r="F886" s="2"/>
      <c r="G886" s="2"/>
      <c r="H886" s="2"/>
      <c r="J886" s="2"/>
      <c r="P886" s="1"/>
    </row>
    <row r="887" spans="6:16" ht="15.75" customHeight="1" x14ac:dyDescent="0.25">
      <c r="F887" s="2"/>
      <c r="G887" s="2"/>
      <c r="H887" s="2"/>
      <c r="J887" s="2"/>
      <c r="P887" s="1"/>
    </row>
    <row r="888" spans="6:16" ht="15.75" customHeight="1" x14ac:dyDescent="0.25">
      <c r="F888" s="2"/>
      <c r="G888" s="2"/>
      <c r="H888" s="2"/>
      <c r="J888" s="2"/>
      <c r="P888" s="1"/>
    </row>
    <row r="889" spans="6:16" ht="15.75" customHeight="1" x14ac:dyDescent="0.25">
      <c r="F889" s="2"/>
      <c r="G889" s="2"/>
      <c r="H889" s="2"/>
      <c r="J889" s="2"/>
      <c r="P889" s="1"/>
    </row>
    <row r="890" spans="6:16" ht="15.75" customHeight="1" x14ac:dyDescent="0.25">
      <c r="F890" s="2"/>
      <c r="G890" s="2"/>
      <c r="H890" s="2"/>
      <c r="J890" s="2"/>
      <c r="P890" s="1"/>
    </row>
    <row r="891" spans="6:16" ht="15.75" customHeight="1" x14ac:dyDescent="0.25">
      <c r="F891" s="2"/>
      <c r="G891" s="2"/>
      <c r="H891" s="2"/>
      <c r="J891" s="2"/>
      <c r="P891" s="1"/>
    </row>
    <row r="892" spans="6:16" ht="15.75" customHeight="1" x14ac:dyDescent="0.25">
      <c r="F892" s="2"/>
      <c r="G892" s="2"/>
      <c r="H892" s="2"/>
      <c r="J892" s="2"/>
      <c r="P892" s="1"/>
    </row>
    <row r="893" spans="6:16" ht="15.75" customHeight="1" x14ac:dyDescent="0.25">
      <c r="F893" s="2"/>
      <c r="G893" s="2"/>
      <c r="H893" s="2"/>
      <c r="J893" s="2"/>
      <c r="P893" s="1"/>
    </row>
    <row r="894" spans="6:16" ht="15.75" customHeight="1" x14ac:dyDescent="0.25">
      <c r="F894" s="2"/>
      <c r="G894" s="2"/>
      <c r="H894" s="2"/>
      <c r="J894" s="2"/>
      <c r="P894" s="1"/>
    </row>
    <row r="895" spans="6:16" ht="15.75" customHeight="1" x14ac:dyDescent="0.25">
      <c r="F895" s="2"/>
      <c r="G895" s="2"/>
      <c r="H895" s="2"/>
      <c r="J895" s="2"/>
      <c r="P895" s="1"/>
    </row>
    <row r="896" spans="6:16" ht="15.75" customHeight="1" x14ac:dyDescent="0.25">
      <c r="F896" s="2"/>
      <c r="G896" s="2"/>
      <c r="H896" s="2"/>
      <c r="J896" s="2"/>
      <c r="P896" s="1"/>
    </row>
    <row r="897" spans="6:16" ht="15.75" customHeight="1" x14ac:dyDescent="0.25">
      <c r="F897" s="2"/>
      <c r="G897" s="2"/>
      <c r="H897" s="2"/>
      <c r="J897" s="2"/>
      <c r="P897" s="1"/>
    </row>
    <row r="898" spans="6:16" ht="15.75" customHeight="1" x14ac:dyDescent="0.25">
      <c r="F898" s="2"/>
      <c r="G898" s="2"/>
      <c r="H898" s="2"/>
      <c r="J898" s="2"/>
      <c r="P898" s="1"/>
    </row>
    <row r="899" spans="6:16" ht="15.75" customHeight="1" x14ac:dyDescent="0.25">
      <c r="F899" s="2"/>
      <c r="G899" s="2"/>
      <c r="H899" s="2"/>
      <c r="J899" s="2"/>
      <c r="P899" s="1"/>
    </row>
    <row r="900" spans="6:16" ht="15.75" customHeight="1" x14ac:dyDescent="0.25">
      <c r="F900" s="2"/>
      <c r="G900" s="2"/>
      <c r="H900" s="2"/>
      <c r="J900" s="2"/>
      <c r="P900" s="1"/>
    </row>
    <row r="901" spans="6:16" ht="15.75" customHeight="1" x14ac:dyDescent="0.25">
      <c r="F901" s="2"/>
      <c r="G901" s="2"/>
      <c r="H901" s="2"/>
      <c r="J901" s="2"/>
      <c r="P901" s="1"/>
    </row>
    <row r="902" spans="6:16" ht="15.75" customHeight="1" x14ac:dyDescent="0.25">
      <c r="F902" s="2"/>
      <c r="G902" s="2"/>
      <c r="H902" s="2"/>
      <c r="J902" s="2"/>
      <c r="P902" s="1"/>
    </row>
    <row r="903" spans="6:16" ht="15.75" customHeight="1" x14ac:dyDescent="0.25">
      <c r="F903" s="2"/>
      <c r="G903" s="2"/>
      <c r="H903" s="2"/>
      <c r="J903" s="2"/>
      <c r="P903" s="1"/>
    </row>
    <row r="904" spans="6:16" ht="15.75" customHeight="1" x14ac:dyDescent="0.25">
      <c r="F904" s="2"/>
      <c r="G904" s="2"/>
      <c r="H904" s="2"/>
      <c r="J904" s="2"/>
      <c r="P904" s="1"/>
    </row>
    <row r="905" spans="6:16" ht="15.75" customHeight="1" x14ac:dyDescent="0.25">
      <c r="F905" s="2"/>
      <c r="G905" s="2"/>
      <c r="H905" s="2"/>
      <c r="J905" s="2"/>
      <c r="P905" s="1"/>
    </row>
    <row r="906" spans="6:16" ht="15.75" customHeight="1" x14ac:dyDescent="0.25">
      <c r="F906" s="2"/>
      <c r="G906" s="2"/>
      <c r="H906" s="2"/>
      <c r="J906" s="2"/>
      <c r="P906" s="1"/>
    </row>
    <row r="907" spans="6:16" ht="15.75" customHeight="1" x14ac:dyDescent="0.25">
      <c r="F907" s="2"/>
      <c r="G907" s="2"/>
      <c r="H907" s="2"/>
      <c r="J907" s="2"/>
      <c r="P907" s="1"/>
    </row>
    <row r="908" spans="6:16" ht="15.75" customHeight="1" x14ac:dyDescent="0.25">
      <c r="F908" s="2"/>
      <c r="G908" s="2"/>
      <c r="H908" s="2"/>
      <c r="J908" s="2"/>
      <c r="P908" s="1"/>
    </row>
    <row r="909" spans="6:16" ht="15.75" customHeight="1" x14ac:dyDescent="0.25">
      <c r="F909" s="2"/>
      <c r="G909" s="2"/>
      <c r="H909" s="2"/>
      <c r="J909" s="2"/>
      <c r="P909" s="1"/>
    </row>
    <row r="910" spans="6:16" ht="15.75" customHeight="1" x14ac:dyDescent="0.25">
      <c r="F910" s="2"/>
      <c r="G910" s="2"/>
      <c r="H910" s="2"/>
      <c r="J910" s="2"/>
      <c r="P910" s="1"/>
    </row>
    <row r="911" spans="6:16" ht="15.75" customHeight="1" x14ac:dyDescent="0.25">
      <c r="F911" s="2"/>
      <c r="G911" s="2"/>
      <c r="H911" s="2"/>
      <c r="J911" s="2"/>
      <c r="P911" s="1"/>
    </row>
    <row r="912" spans="6:16" ht="15.75" customHeight="1" x14ac:dyDescent="0.25">
      <c r="F912" s="2"/>
      <c r="G912" s="2"/>
      <c r="H912" s="2"/>
      <c r="J912" s="2"/>
      <c r="P912" s="1"/>
    </row>
    <row r="913" spans="6:16" ht="15.75" customHeight="1" x14ac:dyDescent="0.25">
      <c r="F913" s="2"/>
      <c r="G913" s="2"/>
      <c r="H913" s="2"/>
      <c r="J913" s="2"/>
      <c r="P913" s="1"/>
    </row>
    <row r="914" spans="6:16" ht="15.75" customHeight="1" x14ac:dyDescent="0.25">
      <c r="F914" s="2"/>
      <c r="G914" s="2"/>
      <c r="H914" s="2"/>
      <c r="J914" s="2"/>
      <c r="P914" s="1"/>
    </row>
    <row r="915" spans="6:16" ht="15.75" customHeight="1" x14ac:dyDescent="0.25">
      <c r="F915" s="2"/>
      <c r="G915" s="2"/>
      <c r="H915" s="2"/>
      <c r="J915" s="2"/>
      <c r="P915" s="1"/>
    </row>
    <row r="916" spans="6:16" ht="15.75" customHeight="1" x14ac:dyDescent="0.25">
      <c r="F916" s="2"/>
      <c r="G916" s="2"/>
      <c r="H916" s="2"/>
      <c r="J916" s="2"/>
      <c r="P916" s="1"/>
    </row>
    <row r="917" spans="6:16" ht="15.75" customHeight="1" x14ac:dyDescent="0.25">
      <c r="F917" s="2"/>
      <c r="G917" s="2"/>
      <c r="H917" s="2"/>
      <c r="J917" s="2"/>
      <c r="P917" s="1"/>
    </row>
    <row r="918" spans="6:16" ht="15.75" customHeight="1" x14ac:dyDescent="0.25">
      <c r="F918" s="2"/>
      <c r="G918" s="2"/>
      <c r="H918" s="2"/>
      <c r="J918" s="2"/>
      <c r="P918" s="1"/>
    </row>
    <row r="919" spans="6:16" ht="15.75" customHeight="1" x14ac:dyDescent="0.25">
      <c r="F919" s="2"/>
      <c r="G919" s="2"/>
      <c r="H919" s="2"/>
      <c r="J919" s="2"/>
      <c r="P919" s="1"/>
    </row>
    <row r="920" spans="6:16" ht="15.75" customHeight="1" x14ac:dyDescent="0.25">
      <c r="F920" s="2"/>
      <c r="G920" s="2"/>
      <c r="H920" s="2"/>
      <c r="J920" s="2"/>
      <c r="P920" s="1"/>
    </row>
    <row r="921" spans="6:16" ht="15.75" customHeight="1" x14ac:dyDescent="0.25">
      <c r="F921" s="2"/>
      <c r="G921" s="2"/>
      <c r="H921" s="2"/>
      <c r="J921" s="2"/>
      <c r="P921" s="1"/>
    </row>
    <row r="922" spans="6:16" ht="15.75" customHeight="1" x14ac:dyDescent="0.25">
      <c r="F922" s="2"/>
      <c r="G922" s="2"/>
      <c r="H922" s="2"/>
      <c r="J922" s="2"/>
      <c r="P922" s="1"/>
    </row>
    <row r="923" spans="6:16" ht="15.75" customHeight="1" x14ac:dyDescent="0.25">
      <c r="F923" s="2"/>
      <c r="G923" s="2"/>
      <c r="H923" s="2"/>
      <c r="J923" s="2"/>
      <c r="P923" s="1"/>
    </row>
    <row r="924" spans="6:16" ht="15.75" customHeight="1" x14ac:dyDescent="0.25">
      <c r="F924" s="2"/>
      <c r="G924" s="2"/>
      <c r="H924" s="2"/>
      <c r="J924" s="2"/>
      <c r="P924" s="1"/>
    </row>
    <row r="925" spans="6:16" ht="15.75" customHeight="1" x14ac:dyDescent="0.25">
      <c r="F925" s="2"/>
      <c r="G925" s="2"/>
      <c r="H925" s="2"/>
      <c r="J925" s="2"/>
      <c r="P925" s="1"/>
    </row>
    <row r="926" spans="6:16" ht="15.75" customHeight="1" x14ac:dyDescent="0.25">
      <c r="F926" s="2"/>
      <c r="G926" s="2"/>
      <c r="H926" s="2"/>
      <c r="J926" s="2"/>
      <c r="P926" s="1"/>
    </row>
    <row r="927" spans="6:16" ht="15.75" customHeight="1" x14ac:dyDescent="0.25">
      <c r="F927" s="2"/>
      <c r="G927" s="2"/>
      <c r="H927" s="2"/>
      <c r="J927" s="2"/>
      <c r="P927" s="1"/>
    </row>
    <row r="928" spans="6:16" ht="15.75" customHeight="1" x14ac:dyDescent="0.25">
      <c r="F928" s="2"/>
      <c r="G928" s="2"/>
      <c r="H928" s="2"/>
      <c r="J928" s="2"/>
      <c r="P928" s="1"/>
    </row>
    <row r="929" spans="6:16" ht="15.75" customHeight="1" x14ac:dyDescent="0.25">
      <c r="F929" s="2"/>
      <c r="G929" s="2"/>
      <c r="H929" s="2"/>
      <c r="J929" s="2"/>
      <c r="P929" s="1"/>
    </row>
    <row r="930" spans="6:16" ht="15.75" customHeight="1" x14ac:dyDescent="0.25">
      <c r="F930" s="2"/>
      <c r="G930" s="2"/>
      <c r="H930" s="2"/>
      <c r="J930" s="2"/>
      <c r="P930" s="1"/>
    </row>
    <row r="931" spans="6:16" ht="15.75" customHeight="1" x14ac:dyDescent="0.25">
      <c r="F931" s="2"/>
      <c r="G931" s="2"/>
      <c r="H931" s="2"/>
      <c r="J931" s="2"/>
      <c r="P931" s="1"/>
    </row>
    <row r="932" spans="6:16" ht="15.75" customHeight="1" x14ac:dyDescent="0.25">
      <c r="F932" s="2"/>
      <c r="G932" s="2"/>
      <c r="H932" s="2"/>
      <c r="J932" s="2"/>
      <c r="P932" s="1"/>
    </row>
    <row r="933" spans="6:16" ht="15.75" customHeight="1" x14ac:dyDescent="0.25">
      <c r="F933" s="2"/>
      <c r="G933" s="2"/>
      <c r="H933" s="2"/>
      <c r="J933" s="2"/>
      <c r="P933" s="1"/>
    </row>
    <row r="934" spans="6:16" ht="15.75" customHeight="1" x14ac:dyDescent="0.25">
      <c r="F934" s="2"/>
      <c r="G934" s="2"/>
      <c r="H934" s="2"/>
      <c r="J934" s="2"/>
      <c r="P934" s="1"/>
    </row>
    <row r="935" spans="6:16" ht="15.75" customHeight="1" x14ac:dyDescent="0.25">
      <c r="F935" s="2"/>
      <c r="G935" s="2"/>
      <c r="H935" s="2"/>
      <c r="J935" s="2"/>
      <c r="P935" s="1"/>
    </row>
    <row r="936" spans="6:16" ht="15.75" customHeight="1" x14ac:dyDescent="0.25">
      <c r="F936" s="2"/>
      <c r="G936" s="2"/>
      <c r="H936" s="2"/>
      <c r="J936" s="2"/>
      <c r="P936" s="1"/>
    </row>
    <row r="937" spans="6:16" ht="15.75" customHeight="1" x14ac:dyDescent="0.25">
      <c r="F937" s="2"/>
      <c r="G937" s="2"/>
      <c r="H937" s="2"/>
      <c r="J937" s="2"/>
      <c r="P937" s="1"/>
    </row>
    <row r="938" spans="6:16" ht="15.75" customHeight="1" x14ac:dyDescent="0.25">
      <c r="F938" s="2"/>
      <c r="G938" s="2"/>
      <c r="H938" s="2"/>
      <c r="J938" s="2"/>
      <c r="P938" s="1"/>
    </row>
    <row r="939" spans="6:16" ht="15.75" customHeight="1" x14ac:dyDescent="0.25">
      <c r="F939" s="2"/>
      <c r="G939" s="2"/>
      <c r="H939" s="2"/>
      <c r="J939" s="2"/>
      <c r="P939" s="1"/>
    </row>
    <row r="940" spans="6:16" ht="15.75" customHeight="1" x14ac:dyDescent="0.25">
      <c r="F940" s="2"/>
      <c r="G940" s="2"/>
      <c r="H940" s="2"/>
      <c r="J940" s="2"/>
      <c r="P940" s="1"/>
    </row>
    <row r="941" spans="6:16" ht="15.75" customHeight="1" x14ac:dyDescent="0.25">
      <c r="F941" s="2"/>
      <c r="G941" s="2"/>
      <c r="H941" s="2"/>
      <c r="J941" s="2"/>
      <c r="P941" s="1"/>
    </row>
    <row r="942" spans="6:16" ht="15.75" customHeight="1" x14ac:dyDescent="0.25">
      <c r="F942" s="2"/>
      <c r="G942" s="2"/>
      <c r="H942" s="2"/>
      <c r="J942" s="2"/>
      <c r="P942" s="1"/>
    </row>
    <row r="943" spans="6:16" ht="15.75" customHeight="1" x14ac:dyDescent="0.25">
      <c r="F943" s="2"/>
      <c r="G943" s="2"/>
      <c r="H943" s="2"/>
      <c r="J943" s="2"/>
      <c r="P943" s="1"/>
    </row>
    <row r="944" spans="6:16" ht="15.75" customHeight="1" x14ac:dyDescent="0.25">
      <c r="F944" s="2"/>
      <c r="G944" s="2"/>
      <c r="H944" s="2"/>
      <c r="J944" s="2"/>
      <c r="P944" s="1"/>
    </row>
    <row r="945" spans="6:16" ht="15.75" customHeight="1" x14ac:dyDescent="0.25">
      <c r="F945" s="2"/>
      <c r="G945" s="2"/>
      <c r="H945" s="2"/>
      <c r="J945" s="2"/>
      <c r="P945" s="1"/>
    </row>
    <row r="946" spans="6:16" ht="15.75" customHeight="1" x14ac:dyDescent="0.25">
      <c r="F946" s="2"/>
      <c r="G946" s="2"/>
      <c r="H946" s="2"/>
      <c r="J946" s="2"/>
      <c r="P946" s="1"/>
    </row>
    <row r="947" spans="6:16" ht="15.75" customHeight="1" x14ac:dyDescent="0.25">
      <c r="F947" s="2"/>
      <c r="G947" s="2"/>
      <c r="H947" s="2"/>
      <c r="J947" s="2"/>
      <c r="P947" s="1"/>
    </row>
    <row r="948" spans="6:16" ht="15.75" customHeight="1" x14ac:dyDescent="0.25">
      <c r="F948" s="2"/>
      <c r="G948" s="2"/>
      <c r="H948" s="2"/>
      <c r="J948" s="2"/>
      <c r="P948" s="1"/>
    </row>
    <row r="949" spans="6:16" ht="15.75" customHeight="1" x14ac:dyDescent="0.25">
      <c r="F949" s="2"/>
      <c r="G949" s="2"/>
      <c r="H949" s="2"/>
      <c r="J949" s="2"/>
      <c r="P949" s="1"/>
    </row>
    <row r="950" spans="6:16" ht="15.75" customHeight="1" x14ac:dyDescent="0.25">
      <c r="F950" s="2"/>
      <c r="G950" s="2"/>
      <c r="H950" s="2"/>
      <c r="J950" s="2"/>
      <c r="P950" s="1"/>
    </row>
    <row r="951" spans="6:16" ht="15.75" customHeight="1" x14ac:dyDescent="0.25">
      <c r="F951" s="2"/>
      <c r="G951" s="2"/>
      <c r="H951" s="2"/>
      <c r="J951" s="2"/>
      <c r="P951" s="1"/>
    </row>
    <row r="952" spans="6:16" ht="15.75" customHeight="1" x14ac:dyDescent="0.25">
      <c r="F952" s="2"/>
      <c r="G952" s="2"/>
      <c r="H952" s="2"/>
      <c r="J952" s="2"/>
      <c r="P952" s="1"/>
    </row>
    <row r="953" spans="6:16" ht="15.75" customHeight="1" x14ac:dyDescent="0.25">
      <c r="F953" s="2"/>
      <c r="G953" s="2"/>
      <c r="H953" s="2"/>
      <c r="J953" s="2"/>
      <c r="P953" s="1"/>
    </row>
    <row r="954" spans="6:16" ht="15.75" customHeight="1" x14ac:dyDescent="0.25">
      <c r="F954" s="2"/>
      <c r="G954" s="2"/>
      <c r="H954" s="2"/>
      <c r="J954" s="2"/>
      <c r="P954" s="1"/>
    </row>
    <row r="955" spans="6:16" ht="15.75" customHeight="1" x14ac:dyDescent="0.25">
      <c r="F955" s="2"/>
      <c r="G955" s="2"/>
      <c r="H955" s="2"/>
      <c r="J955" s="2"/>
      <c r="P955" s="1"/>
    </row>
    <row r="956" spans="6:16" ht="15.75" customHeight="1" x14ac:dyDescent="0.25">
      <c r="F956" s="2"/>
      <c r="G956" s="2"/>
      <c r="H956" s="2"/>
      <c r="J956" s="2"/>
      <c r="P956" s="1"/>
    </row>
    <row r="957" spans="6:16" ht="15.75" customHeight="1" x14ac:dyDescent="0.25">
      <c r="F957" s="2"/>
      <c r="G957" s="2"/>
      <c r="H957" s="2"/>
      <c r="J957" s="2"/>
      <c r="P957" s="1"/>
    </row>
    <row r="958" spans="6:16" ht="15.75" customHeight="1" x14ac:dyDescent="0.25">
      <c r="F958" s="2"/>
      <c r="G958" s="2"/>
      <c r="H958" s="2"/>
      <c r="J958" s="2"/>
      <c r="P958" s="1"/>
    </row>
    <row r="959" spans="6:16" ht="15.75" customHeight="1" x14ac:dyDescent="0.25">
      <c r="F959" s="2"/>
      <c r="G959" s="2"/>
      <c r="H959" s="2"/>
      <c r="J959" s="2"/>
      <c r="P959" s="1"/>
    </row>
    <row r="960" spans="6:16" ht="15.75" customHeight="1" x14ac:dyDescent="0.25">
      <c r="F960" s="2"/>
      <c r="G960" s="2"/>
      <c r="H960" s="2"/>
      <c r="J960" s="2"/>
      <c r="P960" s="1"/>
    </row>
    <row r="961" spans="6:16" ht="15.75" customHeight="1" x14ac:dyDescent="0.25">
      <c r="F961" s="2"/>
      <c r="G961" s="2"/>
      <c r="H961" s="2"/>
      <c r="J961" s="2"/>
      <c r="P961" s="1"/>
    </row>
    <row r="962" spans="6:16" ht="15.75" customHeight="1" x14ac:dyDescent="0.25">
      <c r="F962" s="2"/>
      <c r="G962" s="2"/>
      <c r="H962" s="2"/>
      <c r="J962" s="2"/>
      <c r="P962" s="1"/>
    </row>
    <row r="963" spans="6:16" ht="15.75" customHeight="1" x14ac:dyDescent="0.25">
      <c r="F963" s="2"/>
      <c r="G963" s="2"/>
      <c r="H963" s="2"/>
      <c r="J963" s="2"/>
      <c r="P963" s="1"/>
    </row>
    <row r="964" spans="6:16" ht="15.75" customHeight="1" x14ac:dyDescent="0.25">
      <c r="F964" s="2"/>
      <c r="G964" s="2"/>
      <c r="H964" s="2"/>
      <c r="J964" s="2"/>
      <c r="P964" s="1"/>
    </row>
    <row r="965" spans="6:16" ht="15.75" customHeight="1" x14ac:dyDescent="0.25">
      <c r="F965" s="2"/>
      <c r="G965" s="2"/>
      <c r="H965" s="2"/>
      <c r="J965" s="2"/>
      <c r="P965" s="1"/>
    </row>
    <row r="966" spans="6:16" ht="15.75" customHeight="1" x14ac:dyDescent="0.25">
      <c r="F966" s="2"/>
      <c r="G966" s="2"/>
      <c r="H966" s="2"/>
      <c r="J966" s="2"/>
      <c r="P966" s="1"/>
    </row>
    <row r="967" spans="6:16" ht="15.75" customHeight="1" x14ac:dyDescent="0.25">
      <c r="F967" s="2"/>
      <c r="G967" s="2"/>
      <c r="H967" s="2"/>
      <c r="J967" s="2"/>
      <c r="P967" s="1"/>
    </row>
    <row r="968" spans="6:16" ht="15.75" customHeight="1" x14ac:dyDescent="0.25">
      <c r="F968" s="2"/>
      <c r="G968" s="2"/>
      <c r="H968" s="2"/>
      <c r="J968" s="2"/>
      <c r="P968" s="1"/>
    </row>
    <row r="969" spans="6:16" ht="15.75" customHeight="1" x14ac:dyDescent="0.25">
      <c r="F969" s="2"/>
      <c r="G969" s="2"/>
      <c r="H969" s="2"/>
      <c r="J969" s="2"/>
      <c r="P969" s="1"/>
    </row>
    <row r="970" spans="6:16" ht="15.75" customHeight="1" x14ac:dyDescent="0.25">
      <c r="F970" s="2"/>
      <c r="G970" s="2"/>
      <c r="H970" s="2"/>
      <c r="J970" s="2"/>
      <c r="P970" s="1"/>
    </row>
    <row r="971" spans="6:16" ht="15.75" customHeight="1" x14ac:dyDescent="0.25">
      <c r="F971" s="2"/>
      <c r="G971" s="2"/>
      <c r="H971" s="2"/>
      <c r="J971" s="2"/>
      <c r="P971" s="1"/>
    </row>
    <row r="972" spans="6:16" ht="15.75" customHeight="1" x14ac:dyDescent="0.25">
      <c r="F972" s="2"/>
      <c r="G972" s="2"/>
      <c r="H972" s="2"/>
      <c r="J972" s="2"/>
      <c r="P972" s="1"/>
    </row>
    <row r="973" spans="6:16" ht="15.75" customHeight="1" x14ac:dyDescent="0.25">
      <c r="F973" s="2"/>
      <c r="G973" s="2"/>
      <c r="H973" s="2"/>
      <c r="J973" s="2"/>
      <c r="P973" s="1"/>
    </row>
    <row r="974" spans="6:16" ht="15.75" customHeight="1" x14ac:dyDescent="0.25">
      <c r="F974" s="2"/>
      <c r="G974" s="2"/>
      <c r="H974" s="2"/>
      <c r="J974" s="2"/>
      <c r="P974" s="1"/>
    </row>
    <row r="975" spans="6:16" ht="15.75" customHeight="1" x14ac:dyDescent="0.25">
      <c r="F975" s="2"/>
      <c r="G975" s="2"/>
      <c r="H975" s="2"/>
      <c r="J975" s="2"/>
      <c r="P975" s="1"/>
    </row>
    <row r="976" spans="6:16" ht="15.75" customHeight="1" x14ac:dyDescent="0.25">
      <c r="F976" s="2"/>
      <c r="G976" s="2"/>
      <c r="H976" s="2"/>
      <c r="J976" s="2"/>
      <c r="P976" s="1"/>
    </row>
    <row r="977" spans="6:16" ht="15.75" customHeight="1" x14ac:dyDescent="0.25">
      <c r="F977" s="2"/>
      <c r="G977" s="2"/>
      <c r="H977" s="2"/>
      <c r="J977" s="2"/>
      <c r="P977" s="1"/>
    </row>
    <row r="978" spans="6:16" ht="15.75" customHeight="1" x14ac:dyDescent="0.25">
      <c r="F978" s="2"/>
      <c r="G978" s="2"/>
      <c r="H978" s="2"/>
      <c r="J978" s="2"/>
      <c r="P978" s="1"/>
    </row>
    <row r="979" spans="6:16" ht="15.75" customHeight="1" x14ac:dyDescent="0.25">
      <c r="F979" s="2"/>
      <c r="G979" s="2"/>
      <c r="H979" s="2"/>
      <c r="J979" s="2"/>
      <c r="P979" s="1"/>
    </row>
    <row r="980" spans="6:16" ht="15.75" customHeight="1" x14ac:dyDescent="0.25">
      <c r="F980" s="2"/>
      <c r="G980" s="2"/>
      <c r="H980" s="2"/>
      <c r="J980" s="2"/>
      <c r="P980" s="1"/>
    </row>
    <row r="981" spans="6:16" ht="15.75" customHeight="1" x14ac:dyDescent="0.25">
      <c r="F981" s="2"/>
      <c r="G981" s="2"/>
      <c r="H981" s="2"/>
      <c r="J981" s="2"/>
      <c r="P981" s="1"/>
    </row>
    <row r="982" spans="6:16" ht="15.75" customHeight="1" x14ac:dyDescent="0.25">
      <c r="F982" s="2"/>
      <c r="G982" s="2"/>
      <c r="H982" s="2"/>
      <c r="J982" s="2"/>
      <c r="P982" s="1"/>
    </row>
    <row r="983" spans="6:16" ht="15.75" customHeight="1" x14ac:dyDescent="0.25">
      <c r="F983" s="2"/>
      <c r="G983" s="2"/>
      <c r="H983" s="2"/>
      <c r="J983" s="2"/>
      <c r="P983" s="1"/>
    </row>
    <row r="984" spans="6:16" ht="15.75" customHeight="1" x14ac:dyDescent="0.25">
      <c r="F984" s="2"/>
      <c r="G984" s="2"/>
      <c r="H984" s="2"/>
      <c r="J984" s="2"/>
      <c r="P984" s="1"/>
    </row>
    <row r="985" spans="6:16" ht="15.75" customHeight="1" x14ac:dyDescent="0.25">
      <c r="F985" s="2"/>
      <c r="G985" s="2"/>
      <c r="H985" s="2"/>
      <c r="J985" s="2"/>
      <c r="P985" s="1"/>
    </row>
    <row r="986" spans="6:16" ht="15.75" customHeight="1" x14ac:dyDescent="0.25">
      <c r="F986" s="2"/>
      <c r="G986" s="2"/>
      <c r="H986" s="2"/>
      <c r="J986" s="2"/>
      <c r="P986" s="1"/>
    </row>
    <row r="987" spans="6:16" ht="15.75" customHeight="1" x14ac:dyDescent="0.25">
      <c r="F987" s="2"/>
      <c r="G987" s="2"/>
      <c r="H987" s="2"/>
      <c r="J987" s="2"/>
      <c r="P987" s="1"/>
    </row>
    <row r="988" spans="6:16" ht="15.75" customHeight="1" x14ac:dyDescent="0.25">
      <c r="F988" s="2"/>
      <c r="G988" s="2"/>
      <c r="H988" s="2"/>
      <c r="J988" s="2"/>
      <c r="P988" s="1"/>
    </row>
    <row r="989" spans="6:16" ht="15.75" customHeight="1" x14ac:dyDescent="0.25">
      <c r="F989" s="2"/>
      <c r="G989" s="2"/>
      <c r="H989" s="2"/>
      <c r="J989" s="2"/>
      <c r="P989" s="1"/>
    </row>
    <row r="990" spans="6:16" ht="15.75" customHeight="1" x14ac:dyDescent="0.25">
      <c r="F990" s="2"/>
      <c r="G990" s="2"/>
      <c r="H990" s="2"/>
      <c r="J990" s="2"/>
      <c r="P990" s="1"/>
    </row>
    <row r="991" spans="6:16" ht="15.75" customHeight="1" x14ac:dyDescent="0.25">
      <c r="F991" s="2"/>
      <c r="G991" s="2"/>
      <c r="H991" s="2"/>
      <c r="J991" s="2"/>
      <c r="P991" s="1"/>
    </row>
    <row r="992" spans="6:16" ht="15.75" customHeight="1" x14ac:dyDescent="0.25">
      <c r="F992" s="2"/>
      <c r="G992" s="2"/>
      <c r="H992" s="2"/>
      <c r="J992" s="2"/>
      <c r="P992" s="1"/>
    </row>
    <row r="993" spans="6:16" ht="15.75" customHeight="1" x14ac:dyDescent="0.25">
      <c r="F993" s="2"/>
      <c r="G993" s="2"/>
      <c r="H993" s="2"/>
      <c r="J993" s="2"/>
      <c r="P993" s="1"/>
    </row>
    <row r="994" spans="6:16" ht="15.75" customHeight="1" x14ac:dyDescent="0.25">
      <c r="F994" s="2"/>
      <c r="G994" s="2"/>
      <c r="H994" s="2"/>
      <c r="J994" s="2"/>
      <c r="P994" s="1"/>
    </row>
  </sheetData>
  <mergeCells count="8">
    <mergeCell ref="N6:N21"/>
    <mergeCell ref="A1:N1"/>
    <mergeCell ref="I11:I13"/>
    <mergeCell ref="I6:I8"/>
    <mergeCell ref="A3:E3"/>
    <mergeCell ref="K3:L3"/>
    <mergeCell ref="K5:L5"/>
    <mergeCell ref="K10:L10"/>
  </mergeCells>
  <pageMargins left="0.7" right="0.7" top="0.78749999999999998" bottom="0.78749999999999998" header="0" footer="0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371227-7F71-4C21-B500-1CD5BECE3C3A}">
  <sheetPr>
    <tabColor theme="5" tint="0.59999389629810485"/>
  </sheetPr>
  <dimension ref="A1:U30"/>
  <sheetViews>
    <sheetView workbookViewId="0">
      <selection activeCell="L21" sqref="L21"/>
    </sheetView>
  </sheetViews>
  <sheetFormatPr baseColWidth="10" defaultColWidth="9.28515625" defaultRowHeight="15" x14ac:dyDescent="0.25"/>
  <cols>
    <col min="1" max="1" width="1.5703125" customWidth="1"/>
    <col min="2" max="2" width="32.85546875" customWidth="1"/>
    <col min="3" max="3" width="6.42578125" customWidth="1"/>
    <col min="4" max="4" width="13.5703125" customWidth="1"/>
    <col min="5" max="5" width="9.7109375" style="46" customWidth="1"/>
    <col min="6" max="6" width="13" bestFit="1" customWidth="1"/>
    <col min="7" max="7" width="7" style="138" customWidth="1"/>
    <col min="8" max="8" width="13.5703125" customWidth="1"/>
    <col min="9" max="9" width="7.28515625" style="46" bestFit="1" customWidth="1"/>
    <col min="10" max="10" width="11.42578125" bestFit="1" customWidth="1"/>
    <col min="11" max="11" width="7.5703125" style="138" bestFit="1" customWidth="1"/>
    <col min="12" max="12" width="15.42578125" customWidth="1"/>
    <col min="13" max="13" width="7.28515625" style="46" bestFit="1" customWidth="1"/>
    <col min="14" max="14" width="14.140625" customWidth="1"/>
    <col min="15" max="15" width="8.42578125" style="138" customWidth="1"/>
    <col min="16" max="16" width="15.42578125" customWidth="1"/>
    <col min="17" max="17" width="9" style="46" customWidth="1"/>
    <col min="18" max="18" width="14" customWidth="1"/>
    <col min="19" max="19" width="1.5703125" customWidth="1"/>
    <col min="20" max="20" width="28.28515625" bestFit="1" customWidth="1"/>
    <col min="21" max="21" width="18" customWidth="1"/>
    <col min="22" max="22" width="3.42578125" customWidth="1"/>
  </cols>
  <sheetData>
    <row r="1" spans="1:21" ht="21.75" thickBot="1" x14ac:dyDescent="0.4">
      <c r="A1" s="258" t="s">
        <v>47</v>
      </c>
      <c r="B1" s="259"/>
      <c r="C1" s="259"/>
      <c r="D1" s="259"/>
      <c r="E1" s="259"/>
      <c r="F1" s="259"/>
      <c r="G1" s="259"/>
      <c r="H1" s="259"/>
      <c r="I1" s="259"/>
      <c r="J1" s="259"/>
      <c r="K1" s="259"/>
      <c r="L1" s="259"/>
      <c r="M1" s="259"/>
      <c r="N1" s="259"/>
      <c r="O1" s="259"/>
      <c r="P1" s="259"/>
      <c r="Q1" s="259"/>
      <c r="R1" s="259"/>
      <c r="S1" s="260"/>
      <c r="T1" s="260"/>
      <c r="U1" s="261"/>
    </row>
    <row r="2" spans="1:21" ht="15.75" thickBot="1" x14ac:dyDescent="0.3"/>
    <row r="3" spans="1:21" ht="36.75" customHeight="1" thickBot="1" x14ac:dyDescent="0.3">
      <c r="B3" s="262" t="s">
        <v>22</v>
      </c>
      <c r="C3" s="263"/>
      <c r="D3" s="263"/>
      <c r="E3" s="263"/>
      <c r="F3" s="263"/>
      <c r="G3" s="263"/>
      <c r="H3" s="263"/>
      <c r="I3" s="263"/>
      <c r="J3" s="263"/>
      <c r="K3" s="264"/>
      <c r="L3" s="264"/>
      <c r="M3" s="264"/>
      <c r="N3" s="264"/>
      <c r="O3" s="264"/>
      <c r="P3" s="264"/>
      <c r="Q3" s="264"/>
      <c r="R3" s="265"/>
      <c r="T3" s="247" t="s">
        <v>0</v>
      </c>
      <c r="U3" s="248"/>
    </row>
    <row r="4" spans="1:21" ht="15.75" thickBot="1" x14ac:dyDescent="0.3">
      <c r="B4" s="266"/>
      <c r="C4" s="268" t="s">
        <v>58</v>
      </c>
      <c r="D4" s="269"/>
      <c r="E4" s="269"/>
      <c r="F4" s="270"/>
      <c r="G4" s="268" t="s">
        <v>23</v>
      </c>
      <c r="H4" s="269"/>
      <c r="I4" s="269"/>
      <c r="J4" s="270"/>
      <c r="K4" s="268" t="s">
        <v>59</v>
      </c>
      <c r="L4" s="269"/>
      <c r="M4" s="271"/>
      <c r="N4" s="270"/>
      <c r="O4" s="268" t="s">
        <v>24</v>
      </c>
      <c r="P4" s="269"/>
      <c r="Q4" s="269"/>
      <c r="R4" s="270"/>
      <c r="T4" s="20"/>
      <c r="U4" s="20"/>
    </row>
    <row r="5" spans="1:21" ht="30.75" thickBot="1" x14ac:dyDescent="0.3">
      <c r="B5" s="267"/>
      <c r="C5" s="68" t="s">
        <v>57</v>
      </c>
      <c r="D5" s="69" t="s">
        <v>55</v>
      </c>
      <c r="E5" s="126" t="s">
        <v>52</v>
      </c>
      <c r="F5" s="70" t="s">
        <v>49</v>
      </c>
      <c r="G5" s="144" t="s">
        <v>25</v>
      </c>
      <c r="H5" s="69" t="s">
        <v>48</v>
      </c>
      <c r="I5" s="126" t="s">
        <v>51</v>
      </c>
      <c r="J5" s="70" t="s">
        <v>49</v>
      </c>
      <c r="K5" s="144" t="s">
        <v>25</v>
      </c>
      <c r="L5" s="83" t="s">
        <v>48</v>
      </c>
      <c r="M5" s="126" t="s">
        <v>51</v>
      </c>
      <c r="N5" s="71" t="s">
        <v>49</v>
      </c>
      <c r="O5" s="139" t="s">
        <v>25</v>
      </c>
      <c r="P5" s="69" t="s">
        <v>48</v>
      </c>
      <c r="Q5" s="126" t="s">
        <v>51</v>
      </c>
      <c r="R5" s="70" t="s">
        <v>49</v>
      </c>
      <c r="T5" s="249" t="s">
        <v>1</v>
      </c>
      <c r="U5" s="250"/>
    </row>
    <row r="6" spans="1:21" ht="15.75" thickBot="1" x14ac:dyDescent="0.3">
      <c r="B6" s="86" t="s">
        <v>19</v>
      </c>
      <c r="C6" s="116">
        <f>C7+C23+C24</f>
        <v>1273</v>
      </c>
      <c r="D6" s="117">
        <f>D7+D23+D24</f>
        <v>266758</v>
      </c>
      <c r="E6" s="127">
        <v>0.4</v>
      </c>
      <c r="F6" s="108">
        <f>ROUND(D6*(1-E6),-1)</f>
        <v>160050</v>
      </c>
      <c r="G6" s="149">
        <f>G7+G23+G24</f>
        <v>1256</v>
      </c>
      <c r="H6" s="72">
        <f>H7+H23+H24</f>
        <v>291832.31999999995</v>
      </c>
      <c r="I6" s="134">
        <v>0.45</v>
      </c>
      <c r="J6" s="73">
        <f>ROUND(H6*(1-I6),-1)</f>
        <v>160510</v>
      </c>
      <c r="K6" s="145">
        <f>K7+K23+K24</f>
        <v>5256</v>
      </c>
      <c r="L6" s="74">
        <f>L7+L23+L24</f>
        <v>1254758.8799999997</v>
      </c>
      <c r="M6" s="134">
        <v>0.55000000000000004</v>
      </c>
      <c r="N6" s="74">
        <f>ROUND(L6*(1-M6),-1)</f>
        <v>564640</v>
      </c>
      <c r="O6" s="140">
        <f>O7+O23+O24</f>
        <v>15410</v>
      </c>
      <c r="P6" s="72">
        <f>P7+P23+P24</f>
        <v>3519658.8299999991</v>
      </c>
      <c r="Q6" s="134">
        <v>0.6</v>
      </c>
      <c r="R6" s="73">
        <f>ROUND(P6*(1-Q6),-1)</f>
        <v>1407860</v>
      </c>
      <c r="T6" s="5" t="s">
        <v>2</v>
      </c>
      <c r="U6" s="6">
        <v>1</v>
      </c>
    </row>
    <row r="7" spans="1:21" ht="15" customHeight="1" x14ac:dyDescent="0.25">
      <c r="B7" s="87" t="s">
        <v>26</v>
      </c>
      <c r="C7" s="25">
        <f>SUM(C8:C22)</f>
        <v>1230</v>
      </c>
      <c r="D7" s="101">
        <f>SUM(D8:D22)</f>
        <v>258646</v>
      </c>
      <c r="E7" s="128">
        <v>0.4</v>
      </c>
      <c r="F7" s="118">
        <f t="shared" ref="F7:F28" si="0">ROUND(D7*(1-E7),-1)</f>
        <v>155190</v>
      </c>
      <c r="G7" s="150">
        <f>SUM(G8:G22)</f>
        <v>1212</v>
      </c>
      <c r="H7" s="75">
        <f>SUM(H8:H22)</f>
        <v>282316.71999999997</v>
      </c>
      <c r="I7" s="135">
        <v>0.45</v>
      </c>
      <c r="J7" s="76">
        <f t="shared" ref="J7:J28" si="1">ROUND(H7*(1-I7),-1)</f>
        <v>155270</v>
      </c>
      <c r="K7" s="146">
        <f>SUM(K8:K22)</f>
        <v>5061</v>
      </c>
      <c r="L7" s="88">
        <f>SUM(L8:L22)</f>
        <v>1212515.0799999998</v>
      </c>
      <c r="M7" s="135">
        <v>0.55000000000000004</v>
      </c>
      <c r="N7" s="89">
        <f t="shared" ref="N7:N28" si="2">ROUND(L7*(1-M7),-1)</f>
        <v>545630</v>
      </c>
      <c r="O7" s="141">
        <f>SUM(O8:O22)</f>
        <v>14652</v>
      </c>
      <c r="P7" s="75">
        <f>SUM(P8:P22)</f>
        <v>3356446.5299999993</v>
      </c>
      <c r="Q7" s="135">
        <v>0.6</v>
      </c>
      <c r="R7" s="90">
        <f t="shared" ref="R7:R28" si="3">ROUND(P7*(1-Q7),-1)</f>
        <v>1342580</v>
      </c>
      <c r="S7" s="77"/>
      <c r="T7" s="8" t="s">
        <v>3</v>
      </c>
      <c r="U7" s="9">
        <v>0.5</v>
      </c>
    </row>
    <row r="8" spans="1:21" s="195" customFormat="1" ht="15.75" thickBot="1" x14ac:dyDescent="0.3">
      <c r="B8" s="91" t="s">
        <v>27</v>
      </c>
      <c r="C8" s="27">
        <v>173</v>
      </c>
      <c r="D8" s="102">
        <v>26988</v>
      </c>
      <c r="E8" s="129">
        <v>0.1</v>
      </c>
      <c r="F8" s="110">
        <f t="shared" si="0"/>
        <v>24290</v>
      </c>
      <c r="G8" s="196">
        <v>172</v>
      </c>
      <c r="H8" s="197">
        <v>34609</v>
      </c>
      <c r="I8" s="198">
        <v>0.15</v>
      </c>
      <c r="J8" s="199">
        <f t="shared" si="1"/>
        <v>29420</v>
      </c>
      <c r="K8" s="200">
        <v>774</v>
      </c>
      <c r="L8" s="201">
        <v>146843.9</v>
      </c>
      <c r="M8" s="198">
        <v>0.25</v>
      </c>
      <c r="N8" s="199">
        <f t="shared" si="2"/>
        <v>110130</v>
      </c>
      <c r="O8" s="202">
        <v>2114</v>
      </c>
      <c r="P8" s="197">
        <v>396737.31</v>
      </c>
      <c r="Q8" s="198">
        <v>0.35</v>
      </c>
      <c r="R8" s="203">
        <f t="shared" si="3"/>
        <v>257880</v>
      </c>
      <c r="S8" s="204"/>
      <c r="T8" s="10" t="s">
        <v>4</v>
      </c>
      <c r="U8" s="11">
        <v>0.75</v>
      </c>
    </row>
    <row r="9" spans="1:21" s="195" customFormat="1" ht="15.75" thickBot="1" x14ac:dyDescent="0.3">
      <c r="B9" s="91" t="s">
        <v>28</v>
      </c>
      <c r="C9" s="27">
        <v>15</v>
      </c>
      <c r="D9" s="102">
        <v>1200</v>
      </c>
      <c r="E9" s="129">
        <v>0.1</v>
      </c>
      <c r="F9" s="110">
        <f t="shared" si="0"/>
        <v>1080</v>
      </c>
      <c r="G9" s="196">
        <v>14</v>
      </c>
      <c r="H9" s="197">
        <v>1400</v>
      </c>
      <c r="I9" s="198">
        <v>0.15</v>
      </c>
      <c r="J9" s="199">
        <f t="shared" si="1"/>
        <v>1190</v>
      </c>
      <c r="K9" s="200">
        <v>55</v>
      </c>
      <c r="L9" s="201">
        <v>5978.88</v>
      </c>
      <c r="M9" s="198">
        <v>0.25</v>
      </c>
      <c r="N9" s="199">
        <f t="shared" si="2"/>
        <v>4480</v>
      </c>
      <c r="O9" s="202">
        <v>515</v>
      </c>
      <c r="P9" s="197">
        <v>105298.88</v>
      </c>
      <c r="Q9" s="198">
        <v>0.35</v>
      </c>
      <c r="R9" s="203">
        <f t="shared" si="3"/>
        <v>68440</v>
      </c>
      <c r="S9" s="204"/>
      <c r="T9" s="12"/>
      <c r="U9" s="13"/>
    </row>
    <row r="10" spans="1:21" s="195" customFormat="1" ht="15" customHeight="1" thickBot="1" x14ac:dyDescent="0.3">
      <c r="B10" s="92" t="s">
        <v>29</v>
      </c>
      <c r="C10" s="27">
        <v>23</v>
      </c>
      <c r="D10" s="102">
        <v>3266</v>
      </c>
      <c r="E10" s="129">
        <v>0.1</v>
      </c>
      <c r="F10" s="110">
        <f t="shared" si="0"/>
        <v>2940</v>
      </c>
      <c r="G10" s="196">
        <v>23</v>
      </c>
      <c r="H10" s="197">
        <v>5257.1</v>
      </c>
      <c r="I10" s="198">
        <v>0.15</v>
      </c>
      <c r="J10" s="199">
        <f t="shared" si="1"/>
        <v>4470</v>
      </c>
      <c r="K10" s="200">
        <v>104</v>
      </c>
      <c r="L10" s="201">
        <v>24272.400000000001</v>
      </c>
      <c r="M10" s="198">
        <v>0.25</v>
      </c>
      <c r="N10" s="199">
        <f t="shared" si="2"/>
        <v>18200</v>
      </c>
      <c r="O10" s="202">
        <v>437</v>
      </c>
      <c r="P10" s="197">
        <v>114482.1</v>
      </c>
      <c r="Q10" s="198">
        <v>0.35</v>
      </c>
      <c r="R10" s="203">
        <f t="shared" si="3"/>
        <v>74410</v>
      </c>
      <c r="S10" s="204"/>
      <c r="T10" s="272" t="s">
        <v>5</v>
      </c>
      <c r="U10" s="273"/>
    </row>
    <row r="11" spans="1:21" s="195" customFormat="1" x14ac:dyDescent="0.25">
      <c r="B11" s="92" t="s">
        <v>30</v>
      </c>
      <c r="C11" s="27">
        <v>112</v>
      </c>
      <c r="D11" s="102">
        <v>21952</v>
      </c>
      <c r="E11" s="129">
        <v>0.1</v>
      </c>
      <c r="F11" s="110">
        <f t="shared" si="0"/>
        <v>19760</v>
      </c>
      <c r="G11" s="196">
        <v>112</v>
      </c>
      <c r="H11" s="197">
        <v>28326.3</v>
      </c>
      <c r="I11" s="198">
        <v>0.15</v>
      </c>
      <c r="J11" s="199">
        <f t="shared" si="1"/>
        <v>24080</v>
      </c>
      <c r="K11" s="200">
        <v>405</v>
      </c>
      <c r="L11" s="201">
        <v>102942.8</v>
      </c>
      <c r="M11" s="198">
        <v>0.25</v>
      </c>
      <c r="N11" s="199">
        <f t="shared" si="2"/>
        <v>77210</v>
      </c>
      <c r="O11" s="202">
        <v>1333</v>
      </c>
      <c r="P11" s="197">
        <v>354595.08</v>
      </c>
      <c r="Q11" s="198">
        <v>0.35</v>
      </c>
      <c r="R11" s="203">
        <f t="shared" si="3"/>
        <v>230490</v>
      </c>
      <c r="S11" s="204"/>
      <c r="T11" s="14" t="s">
        <v>95</v>
      </c>
      <c r="U11" s="15">
        <v>0.8</v>
      </c>
    </row>
    <row r="12" spans="1:21" s="195" customFormat="1" x14ac:dyDescent="0.25">
      <c r="B12" s="92" t="s">
        <v>31</v>
      </c>
      <c r="C12" s="27">
        <v>4</v>
      </c>
      <c r="D12" s="102">
        <v>720</v>
      </c>
      <c r="E12" s="129">
        <v>0.1</v>
      </c>
      <c r="F12" s="110">
        <f t="shared" si="0"/>
        <v>650</v>
      </c>
      <c r="G12" s="196">
        <v>1</v>
      </c>
      <c r="H12" s="197">
        <v>182</v>
      </c>
      <c r="I12" s="198">
        <v>0.15</v>
      </c>
      <c r="J12" s="199">
        <f t="shared" si="1"/>
        <v>150</v>
      </c>
      <c r="K12" s="200">
        <v>12</v>
      </c>
      <c r="L12" s="201">
        <v>1549.1</v>
      </c>
      <c r="M12" s="198">
        <v>0.25</v>
      </c>
      <c r="N12" s="199">
        <f t="shared" si="2"/>
        <v>1160</v>
      </c>
      <c r="O12" s="202">
        <v>67</v>
      </c>
      <c r="P12" s="197">
        <v>11450.88</v>
      </c>
      <c r="Q12" s="198">
        <v>0.35</v>
      </c>
      <c r="R12" s="203">
        <f t="shared" si="3"/>
        <v>7440</v>
      </c>
      <c r="S12" s="204"/>
      <c r="T12" s="16" t="s">
        <v>7</v>
      </c>
      <c r="U12" s="17">
        <v>0.9</v>
      </c>
    </row>
    <row r="13" spans="1:21" s="195" customFormat="1" ht="15.75" thickBot="1" x14ac:dyDescent="0.3">
      <c r="B13" s="92" t="s">
        <v>96</v>
      </c>
      <c r="C13" s="27">
        <v>12</v>
      </c>
      <c r="D13" s="102">
        <v>1200</v>
      </c>
      <c r="E13" s="129">
        <v>0.1</v>
      </c>
      <c r="F13" s="110">
        <f t="shared" si="0"/>
        <v>1080</v>
      </c>
      <c r="G13" s="196">
        <v>12</v>
      </c>
      <c r="H13" s="197">
        <v>2711</v>
      </c>
      <c r="I13" s="198">
        <v>0.15</v>
      </c>
      <c r="J13" s="199">
        <f t="shared" si="1"/>
        <v>2300</v>
      </c>
      <c r="K13" s="200">
        <v>46</v>
      </c>
      <c r="L13" s="201">
        <v>10218.5</v>
      </c>
      <c r="M13" s="198">
        <v>0.25</v>
      </c>
      <c r="N13" s="199">
        <f t="shared" si="2"/>
        <v>7660</v>
      </c>
      <c r="O13" s="202">
        <v>112</v>
      </c>
      <c r="P13" s="197">
        <v>26087.18</v>
      </c>
      <c r="Q13" s="198">
        <v>0.35</v>
      </c>
      <c r="R13" s="203">
        <f t="shared" si="3"/>
        <v>16960</v>
      </c>
      <c r="S13" s="204"/>
      <c r="T13" s="18" t="s">
        <v>17</v>
      </c>
      <c r="U13" s="19">
        <v>1</v>
      </c>
    </row>
    <row r="14" spans="1:21" s="195" customFormat="1" x14ac:dyDescent="0.25">
      <c r="B14" s="92" t="s">
        <v>32</v>
      </c>
      <c r="C14" s="27">
        <v>41</v>
      </c>
      <c r="D14" s="102">
        <v>7626</v>
      </c>
      <c r="E14" s="129">
        <v>0.1</v>
      </c>
      <c r="F14" s="110">
        <f t="shared" si="0"/>
        <v>6860</v>
      </c>
      <c r="G14" s="196">
        <v>41</v>
      </c>
      <c r="H14" s="197">
        <v>9414.2000000000007</v>
      </c>
      <c r="I14" s="198">
        <v>0.15</v>
      </c>
      <c r="J14" s="199">
        <f t="shared" si="1"/>
        <v>8000</v>
      </c>
      <c r="K14" s="200">
        <v>131</v>
      </c>
      <c r="L14" s="201">
        <v>28113.8</v>
      </c>
      <c r="M14" s="198">
        <v>0.25</v>
      </c>
      <c r="N14" s="199">
        <f t="shared" si="2"/>
        <v>21090</v>
      </c>
      <c r="O14" s="202">
        <v>541</v>
      </c>
      <c r="P14" s="197">
        <v>130688.3</v>
      </c>
      <c r="Q14" s="198">
        <v>0.35</v>
      </c>
      <c r="R14" s="203">
        <f t="shared" si="3"/>
        <v>84950</v>
      </c>
      <c r="S14" s="204"/>
      <c r="T14" s="56"/>
      <c r="U14" s="57"/>
    </row>
    <row r="15" spans="1:21" s="195" customFormat="1" ht="15.75" thickBot="1" x14ac:dyDescent="0.3">
      <c r="B15" s="93" t="s">
        <v>33</v>
      </c>
      <c r="C15" s="51">
        <v>112</v>
      </c>
      <c r="D15" s="103">
        <v>25984</v>
      </c>
      <c r="E15" s="130">
        <v>0.1</v>
      </c>
      <c r="F15" s="111">
        <f t="shared" si="0"/>
        <v>23390</v>
      </c>
      <c r="G15" s="196">
        <v>112</v>
      </c>
      <c r="H15" s="197">
        <v>29689.200000000001</v>
      </c>
      <c r="I15" s="198">
        <v>0.15</v>
      </c>
      <c r="J15" s="199">
        <f t="shared" si="1"/>
        <v>25240</v>
      </c>
      <c r="K15" s="200">
        <v>467</v>
      </c>
      <c r="L15" s="205">
        <v>131717.20000000001</v>
      </c>
      <c r="M15" s="198">
        <v>0.25</v>
      </c>
      <c r="N15" s="199">
        <f t="shared" si="2"/>
        <v>98790</v>
      </c>
      <c r="O15" s="202">
        <v>977</v>
      </c>
      <c r="P15" s="206">
        <v>285470.34999999998</v>
      </c>
      <c r="Q15" s="198">
        <v>0.35</v>
      </c>
      <c r="R15" s="203">
        <f t="shared" si="3"/>
        <v>185560</v>
      </c>
      <c r="S15" s="204"/>
    </row>
    <row r="16" spans="1:21" s="195" customFormat="1" ht="15.75" thickBot="1" x14ac:dyDescent="0.3">
      <c r="B16" s="92" t="s">
        <v>34</v>
      </c>
      <c r="C16" s="27">
        <v>187</v>
      </c>
      <c r="D16" s="104">
        <v>43758</v>
      </c>
      <c r="E16" s="129">
        <v>0.1</v>
      </c>
      <c r="F16" s="112">
        <f t="shared" si="0"/>
        <v>39380</v>
      </c>
      <c r="G16" s="196">
        <v>187</v>
      </c>
      <c r="H16" s="197">
        <v>44536.4</v>
      </c>
      <c r="I16" s="198">
        <v>0.15</v>
      </c>
      <c r="J16" s="199">
        <f t="shared" si="1"/>
        <v>37860</v>
      </c>
      <c r="K16" s="200">
        <v>864</v>
      </c>
      <c r="L16" s="201">
        <v>211736.82</v>
      </c>
      <c r="M16" s="198">
        <v>0.25</v>
      </c>
      <c r="N16" s="199">
        <f t="shared" si="2"/>
        <v>158800</v>
      </c>
      <c r="O16" s="202">
        <v>2574</v>
      </c>
      <c r="P16" s="206">
        <v>548725.73</v>
      </c>
      <c r="Q16" s="198">
        <v>0.35</v>
      </c>
      <c r="R16" s="203">
        <f t="shared" si="3"/>
        <v>356670</v>
      </c>
      <c r="S16" s="204"/>
      <c r="T16" s="252" t="s">
        <v>70</v>
      </c>
      <c r="U16" s="253"/>
    </row>
    <row r="17" spans="2:21" s="195" customFormat="1" ht="15.75" thickBot="1" x14ac:dyDescent="0.3">
      <c r="B17" s="92" t="s">
        <v>35</v>
      </c>
      <c r="C17" s="27">
        <v>41</v>
      </c>
      <c r="D17" s="102">
        <v>7216</v>
      </c>
      <c r="E17" s="129">
        <v>0.1</v>
      </c>
      <c r="F17" s="110">
        <f t="shared" si="0"/>
        <v>6490</v>
      </c>
      <c r="G17" s="196">
        <v>41</v>
      </c>
      <c r="H17" s="197">
        <v>7344.98</v>
      </c>
      <c r="I17" s="198">
        <v>0.15</v>
      </c>
      <c r="J17" s="199">
        <f t="shared" si="1"/>
        <v>6240</v>
      </c>
      <c r="K17" s="200">
        <v>135</v>
      </c>
      <c r="L17" s="201">
        <v>26943.200000000001</v>
      </c>
      <c r="M17" s="198">
        <v>0.25</v>
      </c>
      <c r="N17" s="199">
        <f t="shared" si="2"/>
        <v>20210</v>
      </c>
      <c r="O17" s="202">
        <v>678</v>
      </c>
      <c r="P17" s="206">
        <v>159797.28</v>
      </c>
      <c r="Q17" s="198">
        <v>0.35</v>
      </c>
      <c r="R17" s="203">
        <f t="shared" si="3"/>
        <v>103870</v>
      </c>
      <c r="S17" s="204"/>
      <c r="T17" s="207" t="s">
        <v>71</v>
      </c>
      <c r="U17" s="208">
        <v>160050</v>
      </c>
    </row>
    <row r="18" spans="2:21" s="195" customFormat="1" ht="15.75" thickBot="1" x14ac:dyDescent="0.3">
      <c r="B18" s="92" t="s">
        <v>36</v>
      </c>
      <c r="C18" s="27">
        <v>185</v>
      </c>
      <c r="D18" s="102">
        <v>45140</v>
      </c>
      <c r="E18" s="129">
        <v>0.1</v>
      </c>
      <c r="F18" s="110">
        <f t="shared" si="0"/>
        <v>40630</v>
      </c>
      <c r="G18" s="196">
        <v>185</v>
      </c>
      <c r="H18" s="197">
        <v>45146.86</v>
      </c>
      <c r="I18" s="198">
        <v>0.15</v>
      </c>
      <c r="J18" s="199">
        <f t="shared" si="1"/>
        <v>38370</v>
      </c>
      <c r="K18" s="200">
        <v>693</v>
      </c>
      <c r="L18" s="201">
        <v>181055.7</v>
      </c>
      <c r="M18" s="198">
        <v>0.25</v>
      </c>
      <c r="N18" s="199">
        <f t="shared" si="2"/>
        <v>135790</v>
      </c>
      <c r="O18" s="202">
        <v>1573</v>
      </c>
      <c r="P18" s="206">
        <v>415498.15</v>
      </c>
      <c r="Q18" s="198">
        <v>0.35</v>
      </c>
      <c r="R18" s="203">
        <f t="shared" si="3"/>
        <v>270070</v>
      </c>
      <c r="S18" s="204"/>
      <c r="T18" s="207" t="s">
        <v>67</v>
      </c>
      <c r="U18" s="209">
        <v>1</v>
      </c>
    </row>
    <row r="19" spans="2:21" s="195" customFormat="1" ht="15.75" thickBot="1" x14ac:dyDescent="0.3">
      <c r="B19" s="93" t="s">
        <v>37</v>
      </c>
      <c r="C19" s="27">
        <v>18</v>
      </c>
      <c r="D19" s="102">
        <v>1440</v>
      </c>
      <c r="E19" s="129">
        <v>0.1</v>
      </c>
      <c r="F19" s="110">
        <f t="shared" si="0"/>
        <v>1300</v>
      </c>
      <c r="G19" s="196">
        <v>18</v>
      </c>
      <c r="H19" s="197">
        <v>1468.2</v>
      </c>
      <c r="I19" s="198">
        <v>0.15</v>
      </c>
      <c r="J19" s="199">
        <f t="shared" si="1"/>
        <v>1250</v>
      </c>
      <c r="K19" s="200">
        <v>75</v>
      </c>
      <c r="L19" s="201">
        <v>7995.3</v>
      </c>
      <c r="M19" s="198">
        <v>0.25</v>
      </c>
      <c r="N19" s="199">
        <f t="shared" si="2"/>
        <v>6000</v>
      </c>
      <c r="O19" s="202">
        <v>193</v>
      </c>
      <c r="P19" s="197">
        <v>34855.96</v>
      </c>
      <c r="Q19" s="198">
        <v>0.35</v>
      </c>
      <c r="R19" s="203">
        <f t="shared" si="3"/>
        <v>22660</v>
      </c>
      <c r="S19" s="204"/>
      <c r="T19" s="207" t="s">
        <v>69</v>
      </c>
      <c r="U19" s="209">
        <v>1</v>
      </c>
    </row>
    <row r="20" spans="2:21" s="195" customFormat="1" ht="15.75" thickBot="1" x14ac:dyDescent="0.3">
      <c r="B20" s="92" t="s">
        <v>38</v>
      </c>
      <c r="C20" s="27">
        <v>130</v>
      </c>
      <c r="D20" s="102">
        <v>29120</v>
      </c>
      <c r="E20" s="129">
        <v>0.1</v>
      </c>
      <c r="F20" s="110">
        <f t="shared" si="0"/>
        <v>26210</v>
      </c>
      <c r="G20" s="196">
        <v>117</v>
      </c>
      <c r="H20" s="197">
        <v>28756</v>
      </c>
      <c r="I20" s="198">
        <v>0.15</v>
      </c>
      <c r="J20" s="199">
        <f t="shared" si="1"/>
        <v>24440</v>
      </c>
      <c r="K20" s="200">
        <v>645</v>
      </c>
      <c r="L20" s="201">
        <v>167396.4</v>
      </c>
      <c r="M20" s="198">
        <v>0.25</v>
      </c>
      <c r="N20" s="199">
        <f t="shared" si="2"/>
        <v>125550</v>
      </c>
      <c r="O20" s="202">
        <v>1588</v>
      </c>
      <c r="P20" s="206">
        <v>398836.3</v>
      </c>
      <c r="Q20" s="198">
        <v>0.35</v>
      </c>
      <c r="R20" s="203">
        <f t="shared" si="3"/>
        <v>259240</v>
      </c>
      <c r="S20" s="204"/>
    </row>
    <row r="21" spans="2:21" s="195" customFormat="1" x14ac:dyDescent="0.25">
      <c r="B21" s="92" t="s">
        <v>39</v>
      </c>
      <c r="C21" s="27">
        <v>134</v>
      </c>
      <c r="D21" s="102">
        <v>33232</v>
      </c>
      <c r="E21" s="129">
        <v>0.1</v>
      </c>
      <c r="F21" s="110">
        <f t="shared" si="0"/>
        <v>29910</v>
      </c>
      <c r="G21" s="196">
        <v>134</v>
      </c>
      <c r="H21" s="197">
        <v>33745.379999999997</v>
      </c>
      <c r="I21" s="198">
        <v>0.15</v>
      </c>
      <c r="J21" s="199">
        <f t="shared" si="1"/>
        <v>28680</v>
      </c>
      <c r="K21" s="200">
        <v>477</v>
      </c>
      <c r="L21" s="205">
        <v>125150.08</v>
      </c>
      <c r="M21" s="198">
        <v>0.25</v>
      </c>
      <c r="N21" s="199">
        <f t="shared" si="2"/>
        <v>93860</v>
      </c>
      <c r="O21" s="202">
        <v>1212</v>
      </c>
      <c r="P21" s="206">
        <v>236390.78</v>
      </c>
      <c r="Q21" s="198">
        <v>0.35</v>
      </c>
      <c r="R21" s="203">
        <f t="shared" si="3"/>
        <v>153650</v>
      </c>
      <c r="S21" s="204"/>
      <c r="T21" s="254" t="s">
        <v>68</v>
      </c>
      <c r="U21" s="256">
        <f>U17*U18*U19</f>
        <v>160050</v>
      </c>
    </row>
    <row r="22" spans="2:21" s="195" customFormat="1" ht="15.75" thickBot="1" x14ac:dyDescent="0.3">
      <c r="B22" s="94" t="s">
        <v>40</v>
      </c>
      <c r="C22" s="27">
        <v>43</v>
      </c>
      <c r="D22" s="102">
        <v>9804</v>
      </c>
      <c r="E22" s="129">
        <v>0.1</v>
      </c>
      <c r="F22" s="110">
        <f t="shared" si="0"/>
        <v>8820</v>
      </c>
      <c r="G22" s="210">
        <v>43</v>
      </c>
      <c r="H22" s="211">
        <v>9730.1</v>
      </c>
      <c r="I22" s="212">
        <v>0.15</v>
      </c>
      <c r="J22" s="213">
        <f t="shared" si="1"/>
        <v>8270</v>
      </c>
      <c r="K22" s="214">
        <v>178</v>
      </c>
      <c r="L22" s="215">
        <v>40601</v>
      </c>
      <c r="M22" s="212">
        <v>0.25</v>
      </c>
      <c r="N22" s="213">
        <f t="shared" si="2"/>
        <v>30450</v>
      </c>
      <c r="O22" s="216">
        <v>738</v>
      </c>
      <c r="P22" s="217">
        <v>137532.25</v>
      </c>
      <c r="Q22" s="212">
        <v>0.35</v>
      </c>
      <c r="R22" s="218">
        <f t="shared" si="3"/>
        <v>89400</v>
      </c>
      <c r="S22" s="204"/>
      <c r="T22" s="255"/>
      <c r="U22" s="257"/>
    </row>
    <row r="23" spans="2:21" ht="15.75" thickBot="1" x14ac:dyDescent="0.3">
      <c r="B23" s="84" t="s">
        <v>41</v>
      </c>
      <c r="C23" s="98">
        <v>16</v>
      </c>
      <c r="D23" s="105">
        <v>4320</v>
      </c>
      <c r="E23" s="131">
        <v>0.1</v>
      </c>
      <c r="F23" s="115">
        <f t="shared" si="0"/>
        <v>3890</v>
      </c>
      <c r="G23" s="151">
        <v>17</v>
      </c>
      <c r="H23" s="79">
        <v>4496.8</v>
      </c>
      <c r="I23" s="136">
        <v>0.15</v>
      </c>
      <c r="J23" s="80">
        <f t="shared" si="1"/>
        <v>3820</v>
      </c>
      <c r="K23" s="147">
        <v>79</v>
      </c>
      <c r="L23" s="82">
        <v>21185.4</v>
      </c>
      <c r="M23" s="136">
        <v>0.25</v>
      </c>
      <c r="N23" s="80">
        <f t="shared" si="2"/>
        <v>15890</v>
      </c>
      <c r="O23" s="142">
        <v>215</v>
      </c>
      <c r="P23" s="79">
        <v>51502.96</v>
      </c>
      <c r="Q23" s="136">
        <v>0.35</v>
      </c>
      <c r="R23" s="95">
        <f t="shared" si="3"/>
        <v>33480</v>
      </c>
      <c r="S23" s="78"/>
    </row>
    <row r="24" spans="2:21" ht="15" customHeight="1" x14ac:dyDescent="0.25">
      <c r="B24" s="61" t="s">
        <v>42</v>
      </c>
      <c r="C24" s="62">
        <f>SUM(C25:C28)</f>
        <v>27</v>
      </c>
      <c r="D24" s="106">
        <f>SUM(D25:D28)</f>
        <v>3792</v>
      </c>
      <c r="E24" s="153">
        <v>0.2</v>
      </c>
      <c r="F24" s="154">
        <f t="shared" si="0"/>
        <v>3030</v>
      </c>
      <c r="G24" s="152">
        <f>SUM(G25:G28)</f>
        <v>27</v>
      </c>
      <c r="H24" s="81">
        <f>SUM(H25:H28)</f>
        <v>5018.8</v>
      </c>
      <c r="I24" s="137">
        <v>0.4</v>
      </c>
      <c r="J24" s="96">
        <f t="shared" si="1"/>
        <v>3010</v>
      </c>
      <c r="K24" s="148">
        <f>SUM(K25:K28)</f>
        <v>116</v>
      </c>
      <c r="L24" s="96">
        <f>SUM(L25:L28)</f>
        <v>21058.400000000001</v>
      </c>
      <c r="M24" s="137">
        <v>0.5</v>
      </c>
      <c r="N24" s="96">
        <f t="shared" si="2"/>
        <v>10530</v>
      </c>
      <c r="O24" s="143">
        <f>SUM(O25:O28)</f>
        <v>543</v>
      </c>
      <c r="P24" s="81">
        <f>SUM(P25:P28)</f>
        <v>111709.34</v>
      </c>
      <c r="Q24" s="137">
        <v>0.6</v>
      </c>
      <c r="R24" s="97">
        <f t="shared" si="3"/>
        <v>44680</v>
      </c>
      <c r="S24" s="78"/>
    </row>
    <row r="25" spans="2:21" s="195" customFormat="1" ht="15" customHeight="1" x14ac:dyDescent="0.25">
      <c r="B25" s="64" t="s">
        <v>43</v>
      </c>
      <c r="C25" s="99">
        <v>6</v>
      </c>
      <c r="D25" s="107">
        <v>714</v>
      </c>
      <c r="E25" s="132">
        <v>0.1</v>
      </c>
      <c r="F25" s="109">
        <f t="shared" si="0"/>
        <v>640</v>
      </c>
      <c r="G25" s="219">
        <v>6</v>
      </c>
      <c r="H25" s="220">
        <v>804.1</v>
      </c>
      <c r="I25" s="221">
        <v>0.15</v>
      </c>
      <c r="J25" s="220">
        <f t="shared" si="1"/>
        <v>680</v>
      </c>
      <c r="K25" s="222">
        <v>10</v>
      </c>
      <c r="L25" s="220">
        <v>1387.3</v>
      </c>
      <c r="M25" s="221">
        <v>0.25</v>
      </c>
      <c r="N25" s="220">
        <f t="shared" si="2"/>
        <v>1040</v>
      </c>
      <c r="O25" s="223">
        <v>58</v>
      </c>
      <c r="P25" s="224">
        <v>12091.38</v>
      </c>
      <c r="Q25" s="221">
        <v>0.35</v>
      </c>
      <c r="R25" s="225">
        <f t="shared" si="3"/>
        <v>7860</v>
      </c>
      <c r="S25" s="204"/>
      <c r="T25" s="226"/>
      <c r="U25" s="226"/>
    </row>
    <row r="26" spans="2:21" s="195" customFormat="1" x14ac:dyDescent="0.25">
      <c r="B26" s="64" t="s">
        <v>44</v>
      </c>
      <c r="C26" s="99">
        <v>3</v>
      </c>
      <c r="D26" s="107">
        <v>894</v>
      </c>
      <c r="E26" s="132">
        <v>0.1</v>
      </c>
      <c r="F26" s="109">
        <f t="shared" si="0"/>
        <v>800</v>
      </c>
      <c r="G26" s="219">
        <v>3</v>
      </c>
      <c r="H26" s="220">
        <v>896</v>
      </c>
      <c r="I26" s="221">
        <v>0.15</v>
      </c>
      <c r="J26" s="220">
        <f t="shared" si="1"/>
        <v>760</v>
      </c>
      <c r="K26" s="222">
        <v>6</v>
      </c>
      <c r="L26" s="227">
        <v>1231.9000000000001</v>
      </c>
      <c r="M26" s="221">
        <v>0.25</v>
      </c>
      <c r="N26" s="220">
        <f t="shared" si="2"/>
        <v>920</v>
      </c>
      <c r="O26" s="223">
        <v>99</v>
      </c>
      <c r="P26" s="228">
        <v>20690.98</v>
      </c>
      <c r="Q26" s="221">
        <v>0.35</v>
      </c>
      <c r="R26" s="225">
        <f t="shared" si="3"/>
        <v>13450</v>
      </c>
      <c r="S26" s="204"/>
    </row>
    <row r="27" spans="2:21" s="195" customFormat="1" x14ac:dyDescent="0.25">
      <c r="B27" s="64" t="s">
        <v>45</v>
      </c>
      <c r="C27" s="99">
        <v>5</v>
      </c>
      <c r="D27" s="107">
        <v>520</v>
      </c>
      <c r="E27" s="132">
        <v>0.1</v>
      </c>
      <c r="F27" s="109">
        <f t="shared" si="0"/>
        <v>470</v>
      </c>
      <c r="G27" s="219">
        <v>5</v>
      </c>
      <c r="H27" s="220">
        <v>750.9</v>
      </c>
      <c r="I27" s="221">
        <v>0.15</v>
      </c>
      <c r="J27" s="220">
        <f t="shared" si="1"/>
        <v>640</v>
      </c>
      <c r="K27" s="222">
        <v>47</v>
      </c>
      <c r="L27" s="227">
        <v>5902.1</v>
      </c>
      <c r="M27" s="221">
        <v>0.25</v>
      </c>
      <c r="N27" s="220">
        <f t="shared" si="2"/>
        <v>4430</v>
      </c>
      <c r="O27" s="223">
        <v>228</v>
      </c>
      <c r="P27" s="228">
        <v>37616.32</v>
      </c>
      <c r="Q27" s="221">
        <v>0.35</v>
      </c>
      <c r="R27" s="225">
        <f t="shared" si="3"/>
        <v>24450</v>
      </c>
      <c r="S27" s="204"/>
      <c r="T27" s="226"/>
      <c r="U27" s="226"/>
    </row>
    <row r="28" spans="2:21" s="195" customFormat="1" ht="15.75" thickBot="1" x14ac:dyDescent="0.3">
      <c r="B28" s="85" t="s">
        <v>46</v>
      </c>
      <c r="C28" s="100">
        <v>13</v>
      </c>
      <c r="D28" s="113">
        <v>1664</v>
      </c>
      <c r="E28" s="133">
        <v>0.1</v>
      </c>
      <c r="F28" s="114">
        <f t="shared" si="0"/>
        <v>1500</v>
      </c>
      <c r="G28" s="229">
        <v>13</v>
      </c>
      <c r="H28" s="230">
        <v>2567.8000000000002</v>
      </c>
      <c r="I28" s="231">
        <v>0.15</v>
      </c>
      <c r="J28" s="230">
        <f t="shared" si="1"/>
        <v>2180</v>
      </c>
      <c r="K28" s="232">
        <v>53</v>
      </c>
      <c r="L28" s="233">
        <v>12537.1</v>
      </c>
      <c r="M28" s="231">
        <v>0.25</v>
      </c>
      <c r="N28" s="230">
        <f t="shared" si="2"/>
        <v>9400</v>
      </c>
      <c r="O28" s="234">
        <v>158</v>
      </c>
      <c r="P28" s="235">
        <v>41310.660000000003</v>
      </c>
      <c r="Q28" s="231">
        <v>0.35</v>
      </c>
      <c r="R28" s="236">
        <f t="shared" si="3"/>
        <v>26850</v>
      </c>
      <c r="S28" s="204"/>
    </row>
    <row r="30" spans="2:21" x14ac:dyDescent="0.25">
      <c r="B30" s="157" t="s">
        <v>56</v>
      </c>
    </row>
  </sheetData>
  <mergeCells count="13">
    <mergeCell ref="T16:U16"/>
    <mergeCell ref="T21:T22"/>
    <mergeCell ref="U21:U22"/>
    <mergeCell ref="A1:U1"/>
    <mergeCell ref="B3:R3"/>
    <mergeCell ref="T3:U3"/>
    <mergeCell ref="B4:B5"/>
    <mergeCell ref="G4:J4"/>
    <mergeCell ref="K4:N4"/>
    <mergeCell ref="O4:R4"/>
    <mergeCell ref="T5:U5"/>
    <mergeCell ref="C4:F4"/>
    <mergeCell ref="T10:U10"/>
  </mergeCells>
  <pageMargins left="0.7" right="0.7" top="0.78740157499999996" bottom="0.78740157499999996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D6C906-A81E-460C-B09F-80F73446E7E6}">
  <sheetPr>
    <tabColor theme="9" tint="0.39997558519241921"/>
  </sheetPr>
  <dimension ref="A1:B13"/>
  <sheetViews>
    <sheetView workbookViewId="0">
      <selection activeCell="B4" sqref="B4"/>
    </sheetView>
  </sheetViews>
  <sheetFormatPr baseColWidth="10" defaultRowHeight="15" x14ac:dyDescent="0.25"/>
  <cols>
    <col min="1" max="1" width="19.42578125" customWidth="1"/>
    <col min="2" max="2" width="84" customWidth="1"/>
  </cols>
  <sheetData>
    <row r="1" spans="1:2" ht="21" x14ac:dyDescent="0.25">
      <c r="A1" s="274" t="s">
        <v>50</v>
      </c>
      <c r="B1" s="275"/>
    </row>
    <row r="2" spans="1:2" x14ac:dyDescent="0.25">
      <c r="A2" s="42" t="s">
        <v>10</v>
      </c>
      <c r="B2" s="43" t="s">
        <v>11</v>
      </c>
    </row>
    <row r="3" spans="1:2" ht="30" x14ac:dyDescent="0.25">
      <c r="A3" s="40" t="s">
        <v>9</v>
      </c>
      <c r="B3" s="41" t="s">
        <v>20</v>
      </c>
    </row>
    <row r="4" spans="1:2" ht="75" x14ac:dyDescent="0.25">
      <c r="A4" s="40" t="s">
        <v>14</v>
      </c>
      <c r="B4" s="41" t="s">
        <v>21</v>
      </c>
    </row>
    <row r="5" spans="1:2" ht="60" x14ac:dyDescent="0.25">
      <c r="A5" s="40" t="s">
        <v>12</v>
      </c>
      <c r="B5" s="41" t="s">
        <v>16</v>
      </c>
    </row>
    <row r="6" spans="1:2" ht="45" x14ac:dyDescent="0.25">
      <c r="A6" s="40" t="s">
        <v>13</v>
      </c>
      <c r="B6" s="41" t="s">
        <v>15</v>
      </c>
    </row>
    <row r="7" spans="1:2" x14ac:dyDescent="0.25">
      <c r="A7" s="38"/>
      <c r="B7" s="39"/>
    </row>
    <row r="8" spans="1:2" x14ac:dyDescent="0.25">
      <c r="A8" s="38"/>
      <c r="B8" s="39"/>
    </row>
    <row r="9" spans="1:2" x14ac:dyDescent="0.25">
      <c r="A9" s="38"/>
      <c r="B9" s="39"/>
    </row>
    <row r="10" spans="1:2" x14ac:dyDescent="0.25">
      <c r="A10" s="38"/>
      <c r="B10" s="39"/>
    </row>
    <row r="11" spans="1:2" x14ac:dyDescent="0.25">
      <c r="A11" s="38"/>
      <c r="B11" s="39"/>
    </row>
    <row r="12" spans="1:2" x14ac:dyDescent="0.25">
      <c r="B12" s="20"/>
    </row>
    <row r="13" spans="1:2" x14ac:dyDescent="0.25">
      <c r="B13" s="20"/>
    </row>
  </sheetData>
  <mergeCells count="1">
    <mergeCell ref="A1:B1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Rowman 2025</vt:lpstr>
      <vt:lpstr>Archivpakete Rowman</vt:lpstr>
      <vt:lpstr>Konditionen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Riexinger, Melanie</dc:creator>
  <cp:lastModifiedBy>Riexinger, Melanie</cp:lastModifiedBy>
  <dcterms:created xsi:type="dcterms:W3CDTF">2022-09-27T15:57:20Z</dcterms:created>
  <dcterms:modified xsi:type="dcterms:W3CDTF">2024-10-11T13:08:38Z</dcterms:modified>
</cp:coreProperties>
</file>