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eLibrary-CRM-Metadaten_intern\2 Nomos eLibrary\+Pakete 2025\"/>
    </mc:Choice>
  </mc:AlternateContent>
  <xr:revisionPtr revIDLastSave="0" documentId="13_ncr:1_{4EE4A968-6F51-400A-B7FE-27B05C57B31E}" xr6:coauthVersionLast="47" xr6:coauthVersionMax="47" xr10:uidLastSave="{00000000-0000-0000-0000-000000000000}"/>
  <bookViews>
    <workbookView xWindow="7750" yWindow="1790" windowWidth="28800" windowHeight="17040" tabRatio="500" xr2:uid="{00000000-000D-0000-FFFF-FFFF00000000}"/>
  </bookViews>
  <sheets>
    <sheet name="Pakete 2025" sheetId="1" r:id="rId1"/>
    <sheet name="Archivpaket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3" i="3" l="1"/>
  <c r="D93" i="3"/>
  <c r="C83" i="3"/>
  <c r="C73" i="3"/>
  <c r="C63" i="3"/>
  <c r="D11" i="3"/>
  <c r="F11" i="3" s="1"/>
  <c r="C11" i="3"/>
  <c r="F10" i="3"/>
  <c r="F9" i="3"/>
  <c r="F8" i="3"/>
  <c r="F7" i="3"/>
  <c r="F6" i="3"/>
  <c r="F5" i="3"/>
  <c r="C22" i="3"/>
  <c r="F20" i="3"/>
  <c r="F19" i="3"/>
  <c r="F18" i="3"/>
  <c r="F17" i="3"/>
  <c r="F16" i="3"/>
  <c r="F15" i="3"/>
  <c r="D22" i="3"/>
  <c r="F22" i="3" s="1"/>
  <c r="F21" i="3"/>
  <c r="D33" i="3"/>
  <c r="C33" i="3"/>
  <c r="F11" i="1" l="1"/>
  <c r="F37" i="3" l="1"/>
  <c r="F38" i="3"/>
  <c r="F39" i="3"/>
  <c r="F40" i="3"/>
  <c r="F41" i="3"/>
  <c r="F92" i="3" l="1"/>
  <c r="F91" i="3"/>
  <c r="F90" i="3"/>
  <c r="F89" i="3"/>
  <c r="F88" i="3"/>
  <c r="F87" i="3"/>
  <c r="F97" i="3"/>
  <c r="F93" i="3"/>
  <c r="F82" i="3"/>
  <c r="F81" i="3"/>
  <c r="F80" i="3"/>
  <c r="F79" i="3"/>
  <c r="F78" i="3"/>
  <c r="F77" i="3"/>
  <c r="F72" i="3"/>
  <c r="F71" i="3"/>
  <c r="F70" i="3"/>
  <c r="F69" i="3"/>
  <c r="F68" i="3"/>
  <c r="F67" i="3"/>
  <c r="D83" i="3"/>
  <c r="F83" i="3" s="1"/>
  <c r="D73" i="3"/>
  <c r="F73" i="3" s="1"/>
  <c r="D63" i="3"/>
  <c r="F63" i="3" s="1"/>
  <c r="F62" i="3"/>
  <c r="F61" i="3"/>
  <c r="F60" i="3"/>
  <c r="F59" i="3"/>
  <c r="F58" i="3"/>
  <c r="F57" i="3"/>
  <c r="C53" i="3"/>
  <c r="D53" i="3"/>
  <c r="F53" i="3" s="1"/>
  <c r="F47" i="3"/>
  <c r="F52" i="3"/>
  <c r="F51" i="3"/>
  <c r="F50" i="3"/>
  <c r="F49" i="3"/>
  <c r="F48" i="3"/>
  <c r="D43" i="3"/>
  <c r="F42" i="3"/>
  <c r="C43" i="3"/>
  <c r="G11" i="1"/>
  <c r="I11" i="1" s="1"/>
  <c r="I10" i="1"/>
  <c r="I9" i="1"/>
  <c r="I8" i="1"/>
  <c r="I7" i="1"/>
  <c r="I6" i="1"/>
  <c r="I5" i="1"/>
  <c r="F43" i="3" l="1"/>
</calcChain>
</file>

<file path=xl/sharedStrings.xml><?xml version="1.0" encoding="utf-8"?>
<sst xmlns="http://schemas.openxmlformats.org/spreadsheetml/2006/main" count="212" uniqueCount="101">
  <si>
    <t>Titel</t>
  </si>
  <si>
    <t>Wert</t>
  </si>
  <si>
    <t>Grundrabatt</t>
  </si>
  <si>
    <t>Paketpreis</t>
  </si>
  <si>
    <t>10 %</t>
  </si>
  <si>
    <t>VDI Gesamt 2020</t>
  </si>
  <si>
    <t>20 %</t>
  </si>
  <si>
    <t>â</t>
  </si>
  <si>
    <t>2. Festlegung der individuellen Einzelpreise</t>
  </si>
  <si>
    <t>Für die Festlegung der Einzelpreise werden die zuvor ermittelten Paketpreise noch mit Faktoren für den Typ und die Größe der Einrichtung gewichtet.</t>
  </si>
  <si>
    <t>Faktor für Typ</t>
  </si>
  <si>
    <t>Uni</t>
  </si>
  <si>
    <t>100 %</t>
  </si>
  <si>
    <t>FH</t>
  </si>
  <si>
    <t>50 %</t>
  </si>
  <si>
    <t>Hinweis: Es handelt sich um Bruttopreise einschließlich Umsatzsteuer!</t>
  </si>
  <si>
    <t>Maschinenbau, Fahrzeugtechnik &amp; Konstruktion 2020</t>
  </si>
  <si>
    <t>Materialwissenschaften, Produktgestaltung, Fertigung 2020</t>
  </si>
  <si>
    <t>Agrar- und Umwelttechnik 2020</t>
  </si>
  <si>
    <t>Bauingenieurwesen, Logistik, Chemie 2020</t>
  </si>
  <si>
    <t>Bauingenieurwesen, Logistik, Chemie 2021</t>
  </si>
  <si>
    <t>Maschinenbau, Fahrzeugtechnik &amp; Konstruktion 2021</t>
  </si>
  <si>
    <t>Materialwissenschaften, Produktgestaltung, Fertigung 2021</t>
  </si>
  <si>
    <t>Agrar- und Umwelttechnik 2021</t>
  </si>
  <si>
    <t>VDI Gesamt 2021</t>
  </si>
  <si>
    <t>Elektro- und Medizintechnik, Informatik &amp; IT 2021</t>
  </si>
  <si>
    <t>Paketpreise 2018</t>
  </si>
  <si>
    <t>Maschinenbau, Fahrzeugtechnik &amp; Konstruktion 2018</t>
  </si>
  <si>
    <t>Materialwissenschaften, Produktgestaltung, Fertigung 2018</t>
  </si>
  <si>
    <t>Agrar- und Umwelttechnik 2018</t>
  </si>
  <si>
    <t>Elektro- und Medizintechnik, Informatik &amp; IT 2018</t>
  </si>
  <si>
    <t>Bauingenieurwesen, Logistik, Chemie 2018</t>
  </si>
  <si>
    <t>VDI Gesamt 2018</t>
  </si>
  <si>
    <t>Paketpreise 2017</t>
  </si>
  <si>
    <t>Maschinenbau, Fahrzeugtechnik &amp; Konstruktion 2017</t>
  </si>
  <si>
    <t>Materialwissenschaften, Produktgestaltung, Fertigung 2017</t>
  </si>
  <si>
    <t>Agrar- und Umwelttechnik 2017</t>
  </si>
  <si>
    <t>Elektro- und Medizintechnik, Informatik &amp; IT 2017</t>
  </si>
  <si>
    <t>Bauingenieurwesen, Logistik, Chemie 2017</t>
  </si>
  <si>
    <t>VDI Gesamt 2017</t>
  </si>
  <si>
    <t>Paketpreise 2016</t>
  </si>
  <si>
    <t>Maschinenbau, Fahrzeugtechnik &amp; Konstruktion 2016</t>
  </si>
  <si>
    <t>Materialwissenschaften, Produktgestaltung, Fertigung 2016</t>
  </si>
  <si>
    <t>Agrar- und Umwelttechnik 2016</t>
  </si>
  <si>
    <t>Elektro- und Medizintechnik, Informatik &amp; IT 2016</t>
  </si>
  <si>
    <t>Bauingenieurwesen, Logistik, Chemie 2016</t>
  </si>
  <si>
    <t>VDI Gesamt 2016</t>
  </si>
  <si>
    <t>Paketpreise 2019</t>
  </si>
  <si>
    <t>Maschinenbau, Fahrzeugtechnik &amp; Konstruktion 2019</t>
  </si>
  <si>
    <t>Materialwissenschaften, Produktgestaltung, Fertigung 2019</t>
  </si>
  <si>
    <t>Agrar- und Umwelttechnik 2019</t>
  </si>
  <si>
    <t>Bauingenieurwesen, Logistik, Chemie 2019</t>
  </si>
  <si>
    <t>VDI Gesamt 2019</t>
  </si>
  <si>
    <t>Elektro- und Medizintechnik, Informatik &amp; IT 2020</t>
  </si>
  <si>
    <t>Elektro- und Medizintechnik, Informatik &amp; IT 2019</t>
  </si>
  <si>
    <t>Maschinenbau, Fahrzeugtechnik &amp; Konstruktion 2022</t>
  </si>
  <si>
    <t>Materialwiss., Produktgestaltung, Fertigung, Logistik 2022</t>
  </si>
  <si>
    <t>Elektrotechnik, Elektronik und Medizintechnik 2022</t>
  </si>
  <si>
    <t>Agrar- und Umwelttechnik, Wasser, Boden, Chemie 2022</t>
  </si>
  <si>
    <t>Fraunhofer IRB</t>
  </si>
  <si>
    <t>Paketpreise 2012-2015</t>
  </si>
  <si>
    <t>Fraunhofer Archiv Gesamt 2012-2015</t>
  </si>
  <si>
    <t>NEU: IT &amp; Informatik 2022</t>
  </si>
  <si>
    <t>Paketpreise 2021</t>
  </si>
  <si>
    <t>Paketpreise 2020</t>
  </si>
  <si>
    <t>Faktor für Größe</t>
  </si>
  <si>
    <r>
      <rPr>
        <sz val="10"/>
        <color rgb="FF000000"/>
        <rFont val="Calibri"/>
        <family val="2"/>
      </rPr>
      <t>≤</t>
    </r>
    <r>
      <rPr>
        <i/>
        <sz val="10"/>
        <color rgb="FF000000"/>
        <rFont val="Calibri"/>
        <family val="2"/>
      </rPr>
      <t xml:space="preserve"> 5.000 FTE</t>
    </r>
  </si>
  <si>
    <t>≤ 10.000 FTE</t>
  </si>
  <si>
    <t>&gt; 10.000 FTE</t>
  </si>
  <si>
    <r>
      <rPr>
        <b/>
        <sz val="14"/>
        <color rgb="FF000000"/>
        <rFont val="Calibri"/>
        <family val="2"/>
      </rPr>
      <t>Paketausgangspreise 2024</t>
    </r>
    <r>
      <rPr>
        <b/>
        <sz val="8"/>
        <color rgb="FF000000"/>
        <rFont val="Calibri"/>
        <family val="2"/>
      </rPr>
      <t xml:space="preserve"> </t>
    </r>
    <r>
      <rPr>
        <b/>
        <sz val="8"/>
        <color rgb="FFFF0000"/>
        <rFont val="Calibri"/>
        <family val="2"/>
      </rPr>
      <t>(der endgültige Preis wird mit Abschluss der Jahrgangspakete festgelegt)</t>
    </r>
  </si>
  <si>
    <t>Maschinenbau, Fahrzeugtechnik &amp; Konstruktion 2024</t>
  </si>
  <si>
    <t>Materialwiss., Produktgestaltung, Fertigung, Logistik 2024</t>
  </si>
  <si>
    <t>Agrar- und Umwelttechnik, Wasser, Boden, Chemie 2024</t>
  </si>
  <si>
    <t>Elektrotechnik, Elektronik und Medizintechnik 2024</t>
  </si>
  <si>
    <t>IT &amp; Informatik 2024</t>
  </si>
  <si>
    <t>Bauingenieurwesen und Architektur 2024</t>
  </si>
  <si>
    <t>VDI/Fraunhofer IRB Gesamt 2024</t>
  </si>
  <si>
    <t>Maschinenbau, Fahrzeugtechnik &amp; Konstruktion 2023</t>
  </si>
  <si>
    <t>Materialwiss., Produktgestaltung, Fertigung, Logistik 2023</t>
  </si>
  <si>
    <t>Agrar- und Umwelttechnik, Wasser, Boden, Chemie 2023</t>
  </si>
  <si>
    <t>Elektrotechnik, Elektronik und Medizintechnik 2023</t>
  </si>
  <si>
    <t>IT &amp; Informatik 2023</t>
  </si>
  <si>
    <t>Bauingenieurwesen und Architektur 2023</t>
  </si>
  <si>
    <t>VDI/Fraunhofer IRB/TEWISS Wissenschaftspakete Archiv</t>
  </si>
  <si>
    <t>VDI/Fraunhofer IRB/TEWISS Gesamt 2023</t>
  </si>
  <si>
    <t>VDI/Fraunhofer IRB/TEWISS Gesamt 2022</t>
  </si>
  <si>
    <t>7,888,00€</t>
  </si>
  <si>
    <t>Neu: Bauingenieurwesen und Architektur 2022</t>
  </si>
  <si>
    <t>Paketpreise 2022</t>
  </si>
  <si>
    <t>Paketpreise 2023</t>
  </si>
  <si>
    <t>NEU: TEWISS 2023</t>
  </si>
  <si>
    <t>NEU: TEWISS 2022</t>
  </si>
  <si>
    <t>VDI - Wissenschaftspakete 2025</t>
  </si>
  <si>
    <r>
      <rPr>
        <b/>
        <sz val="14"/>
        <color rgb="FF000000"/>
        <rFont val="Calibri"/>
        <family val="2"/>
      </rPr>
      <t>Paketausgangspreise 2025</t>
    </r>
    <r>
      <rPr>
        <b/>
        <sz val="8"/>
        <color rgb="FF000000"/>
        <rFont val="Calibri"/>
        <family val="2"/>
      </rPr>
      <t xml:space="preserve"> </t>
    </r>
    <r>
      <rPr>
        <b/>
        <sz val="8"/>
        <color rgb="FFFF0000"/>
        <rFont val="Calibri"/>
        <family val="2"/>
      </rPr>
      <t>(der endgültige Preis wird mit Abschluss der Jahrgangspakete festgelegt)</t>
    </r>
  </si>
  <si>
    <t>Maschinenbau, Fahrzeugtechnik &amp; Konstruktion 2025</t>
  </si>
  <si>
    <t>Materialwiss., Produktgestaltung, Fertigung, Logistik 2025</t>
  </si>
  <si>
    <t>Agrar- und Umwelttechnik, Wasser, Boden, Chemie 2025</t>
  </si>
  <si>
    <t>Elektrotechnik, Elektronik und Medizintechnik 2025</t>
  </si>
  <si>
    <t>IT &amp; Informatik 2025</t>
  </si>
  <si>
    <t>Bauingenieurwesen und Architektur 2025</t>
  </si>
  <si>
    <t>VDI Gesamt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</si>
</sst>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€"/>
    <numFmt numFmtId="165" formatCode="0.0"/>
  </numFmts>
  <fonts count="27" x14ac:knownFonts="1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14"/>
      <color rgb="FF000000"/>
      <name val="Calibri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10"/>
      <color rgb="FFFF0000"/>
      <name val="Wingdings"/>
      <charset val="2"/>
    </font>
    <font>
      <i/>
      <sz val="10"/>
      <name val="Calibri"/>
      <family val="2"/>
    </font>
    <font>
      <sz val="8"/>
      <color rgb="FF000000"/>
      <name val="Calibri"/>
      <family val="2"/>
    </font>
    <font>
      <b/>
      <sz val="8"/>
      <color rgb="FFFF0000"/>
      <name val="Calibri"/>
      <family val="2"/>
    </font>
    <font>
      <sz val="11"/>
      <color rgb="FF000000"/>
      <name val="Calibri"/>
      <family val="2"/>
    </font>
    <font>
      <sz val="2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i/>
      <sz val="10"/>
      <color theme="1"/>
      <name val="Calibri"/>
      <family val="2"/>
    </font>
    <font>
      <i/>
      <sz val="10"/>
      <color rgb="FFFF0000"/>
      <name val="Calibri"/>
      <family val="2"/>
    </font>
    <font>
      <sz val="11"/>
      <color rgb="FF00B05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9DC3E6"/>
        <bgColor rgb="FF93CDDD"/>
      </patternFill>
    </fill>
    <fill>
      <patternFill patternType="solid">
        <fgColor rgb="FF93CDDD"/>
        <bgColor rgb="FF9DC3E6"/>
      </patternFill>
    </fill>
    <fill>
      <patternFill patternType="solid">
        <fgColor rgb="FFFBE5D6"/>
        <bgColor rgb="FFFFFFFF"/>
      </patternFill>
    </fill>
    <fill>
      <patternFill patternType="solid">
        <fgColor rgb="FFFAC090"/>
        <bgColor rgb="FFC3D69B"/>
      </patternFill>
    </fill>
    <fill>
      <patternFill patternType="solid">
        <fgColor rgb="FFC3D69B"/>
        <bgColor rgb="FFFAC09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rgb="FFE7E6E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9DC3E6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 style="thin">
        <color auto="1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6" fillId="0" borderId="0"/>
    <xf numFmtId="0" fontId="18" fillId="0" borderId="0"/>
    <xf numFmtId="44" fontId="18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7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10" fillId="0" borderId="0" xfId="0" applyFont="1"/>
    <xf numFmtId="0" fontId="13" fillId="4" borderId="6" xfId="0" applyFont="1" applyFill="1" applyBorder="1" applyAlignment="1">
      <alignment horizontal="right"/>
    </xf>
    <xf numFmtId="0" fontId="14" fillId="0" borderId="0" xfId="0" applyFont="1" applyAlignment="1">
      <alignment horizontal="left"/>
    </xf>
    <xf numFmtId="0" fontId="9" fillId="7" borderId="0" xfId="0" applyFont="1" applyFill="1" applyAlignment="1">
      <alignment horizontal="right"/>
    </xf>
    <xf numFmtId="164" fontId="9" fillId="7" borderId="0" xfId="0" applyNumberFormat="1" applyFont="1" applyFill="1" applyAlignment="1">
      <alignment horizontal="right"/>
    </xf>
    <xf numFmtId="0" fontId="10" fillId="5" borderId="12" xfId="0" applyFont="1" applyFill="1" applyBorder="1" applyAlignment="1">
      <alignment horizontal="right"/>
    </xf>
    <xf numFmtId="0" fontId="10" fillId="5" borderId="13" xfId="0" applyFont="1" applyFill="1" applyBorder="1" applyAlignment="1">
      <alignment horizontal="right"/>
    </xf>
    <xf numFmtId="164" fontId="10" fillId="5" borderId="13" xfId="0" applyNumberFormat="1" applyFont="1" applyFill="1" applyBorder="1" applyAlignment="1">
      <alignment horizontal="right"/>
    </xf>
    <xf numFmtId="164" fontId="10" fillId="5" borderId="14" xfId="0" applyNumberFormat="1" applyFont="1" applyFill="1" applyBorder="1" applyAlignment="1">
      <alignment horizontal="right"/>
    </xf>
    <xf numFmtId="0" fontId="9" fillId="6" borderId="15" xfId="0" applyFont="1" applyFill="1" applyBorder="1" applyAlignment="1">
      <alignment horizontal="right"/>
    </xf>
    <xf numFmtId="0" fontId="9" fillId="4" borderId="0" xfId="0" applyFont="1" applyFill="1" applyAlignment="1">
      <alignment horizontal="right"/>
    </xf>
    <xf numFmtId="164" fontId="9" fillId="4" borderId="7" xfId="0" applyNumberFormat="1" applyFont="1" applyFill="1" applyBorder="1" applyAlignment="1">
      <alignment horizontal="right"/>
    </xf>
    <xf numFmtId="0" fontId="16" fillId="0" borderId="0" xfId="3"/>
    <xf numFmtId="0" fontId="7" fillId="0" borderId="3" xfId="3" applyFont="1" applyBorder="1" applyAlignment="1">
      <alignment horizontal="center" vertical="top"/>
    </xf>
    <xf numFmtId="0" fontId="8" fillId="0" borderId="4" xfId="3" applyFont="1" applyBorder="1" applyAlignment="1">
      <alignment horizontal="center" vertical="top"/>
    </xf>
    <xf numFmtId="0" fontId="8" fillId="0" borderId="5" xfId="3" applyFont="1" applyBorder="1" applyAlignment="1">
      <alignment horizontal="center" vertical="top"/>
    </xf>
    <xf numFmtId="0" fontId="9" fillId="4" borderId="6" xfId="3" applyFont="1" applyFill="1" applyBorder="1" applyAlignment="1">
      <alignment horizontal="right"/>
    </xf>
    <xf numFmtId="0" fontId="13" fillId="7" borderId="0" xfId="3" applyFont="1" applyFill="1" applyAlignment="1">
      <alignment horizontal="right"/>
    </xf>
    <xf numFmtId="164" fontId="13" fillId="7" borderId="0" xfId="3" applyNumberFormat="1" applyFont="1" applyFill="1" applyAlignment="1">
      <alignment horizontal="right"/>
    </xf>
    <xf numFmtId="0" fontId="9" fillId="4" borderId="0" xfId="3" applyFont="1" applyFill="1" applyAlignment="1">
      <alignment horizontal="right"/>
    </xf>
    <xf numFmtId="164" fontId="9" fillId="4" borderId="0" xfId="3" applyNumberFormat="1" applyFont="1" applyFill="1" applyAlignment="1">
      <alignment horizontal="right"/>
    </xf>
    <xf numFmtId="0" fontId="8" fillId="5" borderId="12" xfId="0" applyFont="1" applyFill="1" applyBorder="1" applyAlignment="1">
      <alignment horizontal="right"/>
    </xf>
    <xf numFmtId="0" fontId="8" fillId="5" borderId="13" xfId="0" applyFont="1" applyFill="1" applyBorder="1" applyAlignment="1">
      <alignment horizontal="right"/>
    </xf>
    <xf numFmtId="164" fontId="8" fillId="5" borderId="13" xfId="0" applyNumberFormat="1" applyFont="1" applyFill="1" applyBorder="1" applyAlignment="1">
      <alignment horizontal="right"/>
    </xf>
    <xf numFmtId="164" fontId="8" fillId="5" borderId="14" xfId="0" applyNumberFormat="1" applyFont="1" applyFill="1" applyBorder="1" applyAlignment="1">
      <alignment horizontal="right"/>
    </xf>
    <xf numFmtId="0" fontId="10" fillId="5" borderId="12" xfId="3" applyFont="1" applyFill="1" applyBorder="1" applyAlignment="1">
      <alignment horizontal="right"/>
    </xf>
    <xf numFmtId="0" fontId="10" fillId="5" borderId="13" xfId="3" applyFont="1" applyFill="1" applyBorder="1" applyAlignment="1">
      <alignment horizontal="right"/>
    </xf>
    <xf numFmtId="164" fontId="10" fillId="5" borderId="13" xfId="3" applyNumberFormat="1" applyFont="1" applyFill="1" applyBorder="1" applyAlignment="1">
      <alignment horizontal="right"/>
    </xf>
    <xf numFmtId="2" fontId="0" fillId="0" borderId="0" xfId="0" applyNumberFormat="1"/>
    <xf numFmtId="0" fontId="16" fillId="0" borderId="0" xfId="0" applyFont="1"/>
    <xf numFmtId="9" fontId="0" fillId="0" borderId="0" xfId="0" applyNumberFormat="1"/>
    <xf numFmtId="9" fontId="16" fillId="0" borderId="0" xfId="0" applyNumberFormat="1" applyFont="1"/>
    <xf numFmtId="9" fontId="3" fillId="0" borderId="0" xfId="0" applyNumberFormat="1" applyFont="1" applyAlignment="1">
      <alignment horizontal="center"/>
    </xf>
    <xf numFmtId="2" fontId="17" fillId="0" borderId="0" xfId="0" applyNumberFormat="1" applyFont="1"/>
    <xf numFmtId="4" fontId="0" fillId="0" borderId="0" xfId="0" applyNumberFormat="1"/>
    <xf numFmtId="10" fontId="0" fillId="0" borderId="0" xfId="0" applyNumberFormat="1"/>
    <xf numFmtId="10" fontId="0" fillId="0" borderId="0" xfId="0" applyNumberFormat="1" applyAlignment="1">
      <alignment horizontal="left"/>
    </xf>
    <xf numFmtId="0" fontId="10" fillId="0" borderId="18" xfId="0" applyFont="1" applyBorder="1" applyAlignment="1">
      <alignment horizontal="right"/>
    </xf>
    <xf numFmtId="0" fontId="9" fillId="6" borderId="19" xfId="0" applyFont="1" applyFill="1" applyBorder="1" applyAlignment="1">
      <alignment horizontal="right"/>
    </xf>
    <xf numFmtId="0" fontId="10" fillId="0" borderId="20" xfId="0" applyFont="1" applyBorder="1" applyAlignment="1">
      <alignment horizontal="right"/>
    </xf>
    <xf numFmtId="3" fontId="9" fillId="0" borderId="23" xfId="4" applyNumberFormat="1" applyFont="1" applyBorder="1" applyAlignment="1">
      <alignment horizontal="right" vertical="center"/>
    </xf>
    <xf numFmtId="3" fontId="9" fillId="0" borderId="25" xfId="4" applyNumberFormat="1" applyFont="1" applyBorder="1" applyAlignment="1">
      <alignment horizontal="right" vertical="center"/>
    </xf>
    <xf numFmtId="3" fontId="9" fillId="0" borderId="27" xfId="4" applyNumberFormat="1" applyFont="1" applyBorder="1" applyAlignment="1">
      <alignment horizontal="right" vertical="center"/>
    </xf>
    <xf numFmtId="165" fontId="9" fillId="8" borderId="24" xfId="4" applyNumberFormat="1" applyFont="1" applyFill="1" applyBorder="1" applyAlignment="1">
      <alignment horizontal="right" vertical="center"/>
    </xf>
    <xf numFmtId="165" fontId="9" fillId="8" borderId="26" xfId="4" applyNumberFormat="1" applyFont="1" applyFill="1" applyBorder="1" applyAlignment="1">
      <alignment horizontal="right" vertical="center"/>
    </xf>
    <xf numFmtId="165" fontId="9" fillId="8" borderId="28" xfId="4" applyNumberFormat="1" applyFont="1" applyFill="1" applyBorder="1" applyAlignment="1">
      <alignment horizontal="right" vertical="center"/>
    </xf>
    <xf numFmtId="0" fontId="21" fillId="0" borderId="0" xfId="0" applyFont="1"/>
    <xf numFmtId="0" fontId="11" fillId="3" borderId="4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16" fillId="0" borderId="0" xfId="3" applyAlignment="1">
      <alignment horizontal="center"/>
    </xf>
    <xf numFmtId="0" fontId="6" fillId="0" borderId="0" xfId="3" applyFont="1" applyAlignment="1">
      <alignment horizontal="center"/>
    </xf>
    <xf numFmtId="0" fontId="22" fillId="4" borderId="6" xfId="0" applyFont="1" applyFill="1" applyBorder="1" applyAlignment="1">
      <alignment horizontal="right"/>
    </xf>
    <xf numFmtId="9" fontId="9" fillId="4" borderId="0" xfId="0" applyNumberFormat="1" applyFont="1" applyFill="1" applyAlignment="1">
      <alignment horizontal="right"/>
    </xf>
    <xf numFmtId="9" fontId="8" fillId="5" borderId="1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 vertical="top"/>
    </xf>
    <xf numFmtId="0" fontId="22" fillId="7" borderId="0" xfId="0" applyFont="1" applyFill="1" applyAlignment="1">
      <alignment horizontal="right"/>
    </xf>
    <xf numFmtId="0" fontId="23" fillId="4" borderId="6" xfId="0" applyFont="1" applyFill="1" applyBorder="1" applyAlignment="1">
      <alignment horizontal="right"/>
    </xf>
    <xf numFmtId="0" fontId="23" fillId="7" borderId="0" xfId="0" applyFont="1" applyFill="1" applyAlignment="1">
      <alignment horizontal="right"/>
    </xf>
    <xf numFmtId="164" fontId="23" fillId="7" borderId="0" xfId="0" applyNumberFormat="1" applyFont="1" applyFill="1" applyAlignment="1">
      <alignment horizontal="right"/>
    </xf>
    <xf numFmtId="9" fontId="23" fillId="4" borderId="0" xfId="0" applyNumberFormat="1" applyFont="1" applyFill="1" applyAlignment="1">
      <alignment horizontal="right"/>
    </xf>
    <xf numFmtId="164" fontId="23" fillId="4" borderId="7" xfId="0" applyNumberFormat="1" applyFont="1" applyFill="1" applyBorder="1" applyAlignment="1">
      <alignment horizontal="right"/>
    </xf>
    <xf numFmtId="0" fontId="19" fillId="0" borderId="0" xfId="0" applyFont="1"/>
    <xf numFmtId="0" fontId="24" fillId="0" borderId="0" xfId="0" applyFont="1"/>
    <xf numFmtId="3" fontId="24" fillId="0" borderId="0" xfId="0" applyNumberFormat="1" applyFont="1"/>
    <xf numFmtId="0" fontId="3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0" fillId="9" borderId="21" xfId="4" applyFont="1" applyFill="1" applyBorder="1" applyAlignment="1">
      <alignment horizontal="center" vertical="center"/>
    </xf>
    <xf numFmtId="0" fontId="19" fillId="10" borderId="22" xfId="4" applyFont="1" applyFill="1" applyBorder="1"/>
    <xf numFmtId="0" fontId="3" fillId="2" borderId="1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11" borderId="16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3" fillId="2" borderId="9" xfId="3" applyFont="1" applyFill="1" applyBorder="1" applyAlignment="1">
      <alignment horizontal="center"/>
    </xf>
    <xf numFmtId="0" fontId="16" fillId="0" borderId="10" xfId="3" applyBorder="1" applyAlignment="1">
      <alignment horizontal="center"/>
    </xf>
    <xf numFmtId="0" fontId="16" fillId="0" borderId="11" xfId="3" applyBorder="1" applyAlignment="1">
      <alignment horizontal="center"/>
    </xf>
    <xf numFmtId="0" fontId="3" fillId="3" borderId="2" xfId="3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11" fillId="3" borderId="4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3" fillId="11" borderId="2" xfId="0" applyFont="1" applyFill="1" applyBorder="1" applyAlignment="1">
      <alignment horizontal="center" vertical="top"/>
    </xf>
  </cellXfs>
  <cellStyles count="6">
    <cellStyle name="Standard" xfId="0" builtinId="0"/>
    <cellStyle name="Standard 2" xfId="1" xr:uid="{94D0A667-AA7B-41C7-86A4-80D73EDAF408}"/>
    <cellStyle name="Standard 2 2" xfId="2" xr:uid="{1A8DB82A-8761-4DB3-8AF3-090175433887}"/>
    <cellStyle name="Standard 3" xfId="3" xr:uid="{90CC13D3-E1E3-48ED-80EE-F1B3F7E83A98}"/>
    <cellStyle name="Standard 4" xfId="4" xr:uid="{636DAFF7-C5A4-4920-AFDD-B6FD85DFD1A3}"/>
    <cellStyle name="Währung 2" xfId="5" xr:uid="{C337B6AA-6FDB-403C-A595-5B89AA86EE7D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93C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01F1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62"/>
  <sheetViews>
    <sheetView tabSelected="1" zoomScaleNormal="100" workbookViewId="0">
      <selection activeCell="E26" sqref="E26"/>
    </sheetView>
  </sheetViews>
  <sheetFormatPr baseColWidth="10" defaultColWidth="14.453125" defaultRowHeight="14.5" x14ac:dyDescent="0.35"/>
  <cols>
    <col min="1" max="1" width="1.36328125" customWidth="1"/>
    <col min="2" max="2" width="12.6328125" customWidth="1"/>
    <col min="3" max="3" width="11.6328125" customWidth="1"/>
    <col min="4" max="4" width="5.54296875" customWidth="1"/>
    <col min="5" max="5" width="49.54296875" bestFit="1" customWidth="1"/>
    <col min="6" max="9" width="10" customWidth="1"/>
    <col min="10" max="10" width="26.54296875" bestFit="1" customWidth="1"/>
    <col min="11" max="11" width="23.08984375" bestFit="1" customWidth="1"/>
    <col min="12" max="12" width="46.453125" bestFit="1" customWidth="1"/>
    <col min="13" max="13" width="9.36328125" bestFit="1" customWidth="1"/>
    <col min="14" max="15" width="10" customWidth="1"/>
    <col min="16" max="16" width="16.6328125" bestFit="1" customWidth="1"/>
    <col min="17" max="17" width="46.453125" bestFit="1" customWidth="1"/>
    <col min="18" max="21" width="10" customWidth="1"/>
  </cols>
  <sheetData>
    <row r="1" spans="1:14" ht="19" thickBot="1" x14ac:dyDescent="0.5">
      <c r="A1" s="77" t="s">
        <v>92</v>
      </c>
      <c r="B1" s="77"/>
      <c r="C1" s="77"/>
      <c r="D1" s="77"/>
      <c r="E1" s="77"/>
      <c r="F1" s="77"/>
      <c r="G1" s="77"/>
      <c r="H1" s="77"/>
      <c r="I1" s="77"/>
      <c r="J1" s="1"/>
    </row>
    <row r="2" spans="1:14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4" ht="19.5" thickTop="1" thickBot="1" x14ac:dyDescent="0.4">
      <c r="A3" s="1"/>
      <c r="B3" s="10"/>
      <c r="C3" s="1"/>
      <c r="D3" s="2"/>
      <c r="E3" s="78" t="s">
        <v>93</v>
      </c>
      <c r="F3" s="78"/>
      <c r="G3" s="78"/>
      <c r="H3" s="78"/>
      <c r="I3" s="78"/>
      <c r="J3" s="1"/>
      <c r="K3" s="74"/>
      <c r="L3" s="74"/>
      <c r="M3" s="74"/>
      <c r="N3" s="74"/>
    </row>
    <row r="4" spans="1:14" ht="19.5" thickTop="1" thickBot="1" x14ac:dyDescent="0.5">
      <c r="A4" s="1"/>
      <c r="B4" s="3"/>
      <c r="C4" s="1"/>
      <c r="D4" s="2"/>
      <c r="E4" s="4"/>
      <c r="F4" s="5" t="s">
        <v>0</v>
      </c>
      <c r="G4" s="5" t="s">
        <v>1</v>
      </c>
      <c r="H4" s="5" t="s">
        <v>2</v>
      </c>
      <c r="I4" s="6" t="s">
        <v>3</v>
      </c>
      <c r="J4" s="72"/>
    </row>
    <row r="5" spans="1:14" ht="16" thickTop="1" x14ac:dyDescent="0.35">
      <c r="A5" s="1"/>
      <c r="B5" s="3"/>
      <c r="C5" s="1"/>
      <c r="D5" s="1"/>
      <c r="E5" s="9" t="s">
        <v>94</v>
      </c>
      <c r="F5" s="11">
        <v>31</v>
      </c>
      <c r="G5" s="12">
        <v>2235</v>
      </c>
      <c r="H5" s="18" t="s">
        <v>4</v>
      </c>
      <c r="I5" s="19">
        <f t="shared" ref="I5:I10" si="0">G5*0.9</f>
        <v>2011.5</v>
      </c>
      <c r="J5" s="73"/>
      <c r="K5" s="70"/>
      <c r="L5" s="70"/>
      <c r="M5" s="70"/>
      <c r="N5" s="71"/>
    </row>
    <row r="6" spans="1:14" ht="15.5" x14ac:dyDescent="0.35">
      <c r="A6" s="1"/>
      <c r="B6" s="3"/>
      <c r="C6" s="1"/>
      <c r="D6" s="1"/>
      <c r="E6" s="9" t="s">
        <v>95</v>
      </c>
      <c r="F6" s="11">
        <v>27</v>
      </c>
      <c r="G6" s="12">
        <v>1955</v>
      </c>
      <c r="H6" s="18" t="s">
        <v>4</v>
      </c>
      <c r="I6" s="19">
        <f t="shared" si="0"/>
        <v>1759.5</v>
      </c>
      <c r="J6" s="73"/>
      <c r="K6" s="70"/>
      <c r="L6" s="70"/>
      <c r="M6" s="70"/>
      <c r="N6" s="70"/>
    </row>
    <row r="7" spans="1:14" ht="15.75" customHeight="1" x14ac:dyDescent="0.35">
      <c r="A7" s="1"/>
      <c r="B7" s="1"/>
      <c r="C7" s="1"/>
      <c r="D7" s="1"/>
      <c r="E7" s="9" t="s">
        <v>96</v>
      </c>
      <c r="F7" s="11">
        <v>6</v>
      </c>
      <c r="G7" s="12">
        <v>470</v>
      </c>
      <c r="H7" s="18" t="s">
        <v>4</v>
      </c>
      <c r="I7" s="19">
        <f t="shared" si="0"/>
        <v>423</v>
      </c>
      <c r="J7" s="73"/>
      <c r="K7" s="70"/>
      <c r="L7" s="70"/>
      <c r="M7" s="70"/>
      <c r="N7" s="70"/>
    </row>
    <row r="8" spans="1:14" ht="15.75" customHeight="1" x14ac:dyDescent="0.35">
      <c r="A8" s="1"/>
      <c r="B8" s="1"/>
      <c r="C8" s="3"/>
      <c r="D8" s="1"/>
      <c r="E8" s="9" t="s">
        <v>97</v>
      </c>
      <c r="F8" s="11">
        <v>14</v>
      </c>
      <c r="G8" s="12">
        <v>990</v>
      </c>
      <c r="H8" s="18" t="s">
        <v>4</v>
      </c>
      <c r="I8" s="19">
        <f t="shared" si="0"/>
        <v>891</v>
      </c>
      <c r="J8" s="73"/>
      <c r="K8" s="70"/>
      <c r="L8" s="70"/>
      <c r="M8" s="70"/>
      <c r="N8" s="70"/>
    </row>
    <row r="9" spans="1:14" ht="15.75" customHeight="1" x14ac:dyDescent="0.35">
      <c r="A9" s="1"/>
      <c r="B9" s="79" t="s">
        <v>15</v>
      </c>
      <c r="C9" s="79"/>
      <c r="D9" s="7"/>
      <c r="E9" s="9" t="s">
        <v>98</v>
      </c>
      <c r="F9" s="11">
        <v>13</v>
      </c>
      <c r="G9" s="12">
        <v>965</v>
      </c>
      <c r="H9" s="18" t="s">
        <v>4</v>
      </c>
      <c r="I9" s="19">
        <f t="shared" si="0"/>
        <v>868.5</v>
      </c>
      <c r="J9" s="73"/>
      <c r="K9" s="70"/>
      <c r="L9" s="70"/>
      <c r="M9" s="70"/>
      <c r="N9" s="71"/>
    </row>
    <row r="10" spans="1:14" ht="15.75" customHeight="1" x14ac:dyDescent="0.35">
      <c r="A10" s="1"/>
      <c r="B10" s="79"/>
      <c r="C10" s="79"/>
      <c r="D10" s="7"/>
      <c r="E10" s="9" t="s">
        <v>99</v>
      </c>
      <c r="F10" s="11">
        <v>20</v>
      </c>
      <c r="G10" s="12">
        <v>1480</v>
      </c>
      <c r="H10" s="18" t="s">
        <v>4</v>
      </c>
      <c r="I10" s="19">
        <f t="shared" si="0"/>
        <v>1332</v>
      </c>
      <c r="J10" s="73"/>
      <c r="K10" s="70"/>
      <c r="L10" s="70"/>
      <c r="M10" s="70"/>
      <c r="N10" s="70"/>
    </row>
    <row r="11" spans="1:14" ht="15.75" customHeight="1" thickBot="1" x14ac:dyDescent="0.4">
      <c r="A11" s="1"/>
      <c r="B11" s="79"/>
      <c r="C11" s="79"/>
      <c r="D11" s="7"/>
      <c r="E11" s="29" t="s">
        <v>100</v>
      </c>
      <c r="F11" s="30">
        <f>SUM(F5:F10)</f>
        <v>111</v>
      </c>
      <c r="G11" s="31">
        <f>SUM(G5:G10)</f>
        <v>8095</v>
      </c>
      <c r="H11" s="30" t="s">
        <v>6</v>
      </c>
      <c r="I11" s="32">
        <f>G11*0.8</f>
        <v>6476</v>
      </c>
      <c r="J11" s="73"/>
      <c r="M11" s="70"/>
      <c r="N11" s="71"/>
    </row>
    <row r="12" spans="1:14" ht="15.75" customHeight="1" thickTop="1" x14ac:dyDescent="0.35">
      <c r="A12" s="1"/>
      <c r="B12" s="7"/>
      <c r="C12" s="7"/>
      <c r="D12" s="7"/>
      <c r="E12" s="80" t="s">
        <v>7</v>
      </c>
      <c r="F12" s="80" t="s">
        <v>7</v>
      </c>
      <c r="G12" s="80" t="s">
        <v>7</v>
      </c>
      <c r="H12" s="80" t="s">
        <v>7</v>
      </c>
      <c r="I12" s="80" t="s">
        <v>7</v>
      </c>
      <c r="J12" s="1"/>
    </row>
    <row r="13" spans="1:14" ht="15.75" customHeight="1" thickBot="1" x14ac:dyDescent="0.4">
      <c r="A13" s="1"/>
      <c r="B13" s="7"/>
      <c r="C13" s="7"/>
      <c r="D13" s="7"/>
      <c r="E13" s="80"/>
      <c r="F13" s="80"/>
      <c r="G13" s="80"/>
      <c r="H13" s="80"/>
      <c r="I13" s="80"/>
      <c r="J13" s="1"/>
    </row>
    <row r="14" spans="1:14" ht="15.75" customHeight="1" thickBot="1" x14ac:dyDescent="0.4">
      <c r="A14" s="1"/>
      <c r="B14" s="81" t="s">
        <v>8</v>
      </c>
      <c r="C14" s="81"/>
      <c r="D14" s="81"/>
      <c r="E14" s="81"/>
      <c r="F14" s="81"/>
      <c r="G14" s="81"/>
      <c r="H14" s="81"/>
      <c r="I14" s="81"/>
      <c r="J14" s="1"/>
    </row>
    <row r="15" spans="1:14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M15" s="44"/>
    </row>
    <row r="16" spans="1:14" ht="15.75" customHeight="1" x14ac:dyDescent="0.35">
      <c r="A16" s="1"/>
      <c r="B16" s="1" t="s">
        <v>9</v>
      </c>
      <c r="C16" s="1"/>
      <c r="D16" s="1"/>
      <c r="E16" s="1"/>
      <c r="F16" s="1"/>
      <c r="G16" s="1"/>
      <c r="H16" s="1"/>
      <c r="I16" s="1"/>
      <c r="J16" s="1"/>
      <c r="M16" s="44"/>
    </row>
    <row r="17" spans="1:13" ht="15.75" customHeight="1" thickBot="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M17" s="44"/>
    </row>
    <row r="18" spans="1:13" ht="15.75" customHeight="1" thickBot="1" x14ac:dyDescent="0.4">
      <c r="A18" s="1"/>
      <c r="B18" s="82" t="s">
        <v>10</v>
      </c>
      <c r="C18" s="83"/>
      <c r="D18" s="7"/>
      <c r="E18" s="7"/>
      <c r="F18" s="7"/>
      <c r="G18" s="7"/>
      <c r="H18" s="7"/>
      <c r="I18" s="7"/>
      <c r="J18" s="1"/>
      <c r="M18" s="43"/>
    </row>
    <row r="19" spans="1:13" ht="15.75" customHeight="1" thickTop="1" x14ac:dyDescent="0.35">
      <c r="A19" s="1"/>
      <c r="B19" s="45" t="s">
        <v>11</v>
      </c>
      <c r="C19" s="46" t="s">
        <v>12</v>
      </c>
      <c r="D19" s="7"/>
      <c r="E19" s="7"/>
      <c r="F19" s="7"/>
      <c r="G19" s="7"/>
      <c r="H19" s="7"/>
      <c r="I19" s="7"/>
      <c r="J19" s="1"/>
    </row>
    <row r="20" spans="1:13" ht="15.75" customHeight="1" thickBot="1" x14ac:dyDescent="0.4">
      <c r="A20" s="1"/>
      <c r="B20" s="47" t="s">
        <v>13</v>
      </c>
      <c r="C20" s="17" t="s">
        <v>14</v>
      </c>
      <c r="D20" s="7"/>
      <c r="E20" s="7"/>
      <c r="F20" s="7"/>
      <c r="G20" s="7"/>
      <c r="H20" s="7"/>
      <c r="I20" s="7"/>
      <c r="J20" s="1"/>
    </row>
    <row r="21" spans="1:13" ht="15.75" customHeight="1" thickBot="1" x14ac:dyDescent="0.4">
      <c r="A21" s="1"/>
      <c r="B21" s="7"/>
      <c r="C21" s="7"/>
      <c r="D21" s="7"/>
      <c r="E21" s="7"/>
      <c r="F21" s="7"/>
      <c r="G21" s="7"/>
      <c r="H21" s="7"/>
      <c r="I21" s="7"/>
      <c r="J21" s="1"/>
    </row>
    <row r="22" spans="1:13" ht="15.75" customHeight="1" thickBot="1" x14ac:dyDescent="0.4">
      <c r="A22" s="1"/>
      <c r="B22" s="75" t="s">
        <v>65</v>
      </c>
      <c r="C22" s="76"/>
      <c r="D22" s="7"/>
      <c r="E22" s="7"/>
      <c r="F22" s="7"/>
      <c r="G22" s="7"/>
      <c r="H22" s="7"/>
      <c r="I22" s="7"/>
      <c r="J22" s="1"/>
    </row>
    <row r="23" spans="1:13" ht="15.75" customHeight="1" x14ac:dyDescent="0.35">
      <c r="B23" s="48" t="s">
        <v>66</v>
      </c>
      <c r="C23" s="51">
        <v>0.8</v>
      </c>
      <c r="D23" s="8"/>
      <c r="E23" s="8"/>
      <c r="F23" s="8"/>
      <c r="G23" s="8"/>
      <c r="H23" s="8"/>
      <c r="I23" s="8"/>
    </row>
    <row r="24" spans="1:13" ht="15.75" customHeight="1" x14ac:dyDescent="0.35">
      <c r="B24" s="49" t="s">
        <v>67</v>
      </c>
      <c r="C24" s="52">
        <v>0.9</v>
      </c>
      <c r="D24" s="8"/>
      <c r="E24" s="8"/>
      <c r="F24" s="8"/>
      <c r="G24" s="8"/>
      <c r="H24" s="8"/>
      <c r="I24" s="8"/>
    </row>
    <row r="25" spans="1:13" ht="15.75" customHeight="1" thickBot="1" x14ac:dyDescent="0.4">
      <c r="B25" s="50" t="s">
        <v>68</v>
      </c>
      <c r="C25" s="53">
        <v>1</v>
      </c>
      <c r="D25" s="8"/>
      <c r="E25" s="8"/>
      <c r="F25" s="8"/>
      <c r="G25" s="8"/>
      <c r="H25" s="8"/>
      <c r="I25" s="8"/>
    </row>
    <row r="26" spans="1:13" ht="15.75" customHeight="1" x14ac:dyDescent="0.35">
      <c r="B26" s="8"/>
      <c r="C26" s="8"/>
      <c r="D26" s="8"/>
      <c r="E26" s="8"/>
      <c r="F26" s="8"/>
      <c r="G26" s="8"/>
      <c r="H26" s="8"/>
      <c r="I26" s="8"/>
    </row>
    <row r="27" spans="1:13" ht="15.75" customHeight="1" x14ac:dyDescent="0.35">
      <c r="B27" s="8"/>
      <c r="C27" s="8"/>
      <c r="D27" s="8"/>
      <c r="E27" s="8"/>
      <c r="F27" s="8"/>
      <c r="G27" s="8"/>
      <c r="H27" s="8"/>
      <c r="I27" s="8"/>
    </row>
    <row r="28" spans="1:13" ht="15.75" customHeight="1" x14ac:dyDescent="0.35">
      <c r="B28" s="8"/>
      <c r="C28" s="8"/>
      <c r="D28" s="8"/>
      <c r="E28" s="8"/>
      <c r="F28" s="8"/>
      <c r="G28" s="8"/>
      <c r="H28" s="8"/>
      <c r="I28" s="8"/>
    </row>
    <row r="29" spans="1:13" ht="15.75" customHeight="1" x14ac:dyDescent="0.35">
      <c r="B29" s="8"/>
      <c r="C29" s="8"/>
      <c r="D29" s="8"/>
      <c r="E29" s="8"/>
      <c r="F29" s="8"/>
      <c r="G29" s="8"/>
      <c r="H29" s="8"/>
      <c r="I29" s="8"/>
    </row>
    <row r="30" spans="1:13" ht="15.75" customHeight="1" x14ac:dyDescent="0.35"/>
    <row r="31" spans="1:13" ht="15.75" customHeight="1" x14ac:dyDescent="0.35"/>
    <row r="32" spans="1:13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</sheetData>
  <mergeCells count="11">
    <mergeCell ref="B22:C22"/>
    <mergeCell ref="A1:I1"/>
    <mergeCell ref="E3:I3"/>
    <mergeCell ref="B9:C11"/>
    <mergeCell ref="E12:E13"/>
    <mergeCell ref="F12:F13"/>
    <mergeCell ref="G12:G13"/>
    <mergeCell ref="H12:H13"/>
    <mergeCell ref="I12:I13"/>
    <mergeCell ref="B14:I14"/>
    <mergeCell ref="B18:C18"/>
  </mergeCells>
  <pageMargins left="0.7" right="0.7" top="0.75" bottom="0.75" header="0.51180555555555496" footer="0.51180555555555496"/>
  <pageSetup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83028-CDBE-4CE8-A90E-ED771B40A47B}">
  <dimension ref="B1:L100"/>
  <sheetViews>
    <sheetView workbookViewId="0">
      <selection activeCell="I15" sqref="I15"/>
    </sheetView>
  </sheetViews>
  <sheetFormatPr baseColWidth="10" defaultRowHeight="14.5" x14ac:dyDescent="0.35"/>
  <cols>
    <col min="1" max="1" width="3.36328125" customWidth="1"/>
    <col min="2" max="2" width="79.54296875" customWidth="1"/>
    <col min="8" max="8" width="21.6328125" bestFit="1" customWidth="1"/>
    <col min="9" max="9" width="19" bestFit="1" customWidth="1"/>
    <col min="10" max="10" width="24.6328125" bestFit="1" customWidth="1"/>
    <col min="11" max="11" width="15.6328125" bestFit="1" customWidth="1"/>
    <col min="12" max="12" width="14.54296875" bestFit="1" customWidth="1"/>
  </cols>
  <sheetData>
    <row r="1" spans="2:12" ht="19" thickBot="1" x14ac:dyDescent="0.5">
      <c r="B1" s="84" t="s">
        <v>83</v>
      </c>
      <c r="C1" s="85"/>
      <c r="D1" s="85"/>
      <c r="E1" s="85"/>
      <c r="F1" s="86"/>
      <c r="G1" s="40"/>
      <c r="H1" s="37"/>
      <c r="I1" s="37"/>
      <c r="J1" s="39"/>
      <c r="K1" s="37"/>
      <c r="L1" s="37"/>
    </row>
    <row r="2" spans="2:12" ht="19" thickBot="1" x14ac:dyDescent="0.5">
      <c r="B2" s="58"/>
      <c r="C2" s="57"/>
      <c r="D2" s="57"/>
      <c r="E2" s="57"/>
      <c r="F2" s="57"/>
      <c r="G2" s="40"/>
      <c r="H2" s="37"/>
      <c r="I2" s="37"/>
      <c r="J2" s="39"/>
      <c r="K2" s="37"/>
      <c r="L2" s="37"/>
    </row>
    <row r="3" spans="2:12" ht="19.5" thickTop="1" thickBot="1" x14ac:dyDescent="0.5">
      <c r="B3" s="78" t="s">
        <v>69</v>
      </c>
      <c r="C3" s="78"/>
      <c r="D3" s="78"/>
      <c r="E3" s="78"/>
      <c r="F3" s="78"/>
      <c r="G3" s="40"/>
      <c r="J3" s="39"/>
      <c r="K3" s="37"/>
      <c r="L3" s="37"/>
    </row>
    <row r="4" spans="2:12" ht="19.5" thickTop="1" thickBot="1" x14ac:dyDescent="0.5">
      <c r="B4" s="4"/>
      <c r="C4" s="5" t="s">
        <v>0</v>
      </c>
      <c r="D4" s="5" t="s">
        <v>1</v>
      </c>
      <c r="E4" s="5" t="s">
        <v>2</v>
      </c>
      <c r="F4" s="6" t="s">
        <v>3</v>
      </c>
      <c r="G4" s="40"/>
      <c r="J4" s="39"/>
      <c r="K4" s="37"/>
      <c r="L4" s="37"/>
    </row>
    <row r="5" spans="2:12" ht="19" thickTop="1" x14ac:dyDescent="0.45">
      <c r="B5" s="9" t="s">
        <v>70</v>
      </c>
      <c r="C5" s="11">
        <v>8</v>
      </c>
      <c r="D5" s="12">
        <v>660</v>
      </c>
      <c r="E5" s="18" t="s">
        <v>4</v>
      </c>
      <c r="F5" s="19">
        <f t="shared" ref="F5:F10" si="0">D5*0.9</f>
        <v>594</v>
      </c>
      <c r="G5" s="40"/>
      <c r="H5" s="37"/>
      <c r="I5" s="69"/>
      <c r="J5" s="69"/>
      <c r="K5" s="37"/>
      <c r="L5" s="37"/>
    </row>
    <row r="6" spans="2:12" ht="18.5" x14ac:dyDescent="0.45">
      <c r="B6" s="9" t="s">
        <v>71</v>
      </c>
      <c r="C6" s="11">
        <v>12</v>
      </c>
      <c r="D6" s="12">
        <v>990</v>
      </c>
      <c r="E6" s="18" t="s">
        <v>4</v>
      </c>
      <c r="F6" s="19">
        <f t="shared" si="0"/>
        <v>891</v>
      </c>
      <c r="G6" s="40"/>
      <c r="J6" s="39"/>
      <c r="K6" s="37"/>
      <c r="L6" s="37"/>
    </row>
    <row r="7" spans="2:12" ht="18.5" x14ac:dyDescent="0.45">
      <c r="B7" s="9" t="s">
        <v>72</v>
      </c>
      <c r="C7" s="11">
        <v>6</v>
      </c>
      <c r="D7" s="12">
        <v>480</v>
      </c>
      <c r="E7" s="18" t="s">
        <v>4</v>
      </c>
      <c r="F7" s="19">
        <f t="shared" si="0"/>
        <v>432</v>
      </c>
      <c r="G7" s="40"/>
      <c r="I7" s="69"/>
      <c r="J7" s="39"/>
      <c r="K7" s="37"/>
      <c r="L7" s="37"/>
    </row>
    <row r="8" spans="2:12" ht="18.5" x14ac:dyDescent="0.45">
      <c r="B8" s="9" t="s">
        <v>73</v>
      </c>
      <c r="C8" s="11">
        <v>8</v>
      </c>
      <c r="D8" s="12">
        <v>660</v>
      </c>
      <c r="E8" s="18" t="s">
        <v>4</v>
      </c>
      <c r="F8" s="19">
        <f t="shared" si="0"/>
        <v>594</v>
      </c>
      <c r="G8" s="40"/>
      <c r="J8" s="39"/>
      <c r="K8" s="37"/>
      <c r="L8" s="37"/>
    </row>
    <row r="9" spans="2:12" ht="18.5" x14ac:dyDescent="0.45">
      <c r="B9" s="9" t="s">
        <v>74</v>
      </c>
      <c r="C9" s="11">
        <v>11</v>
      </c>
      <c r="D9" s="12">
        <v>895</v>
      </c>
      <c r="E9" s="18" t="s">
        <v>4</v>
      </c>
      <c r="F9" s="19">
        <f t="shared" si="0"/>
        <v>805.5</v>
      </c>
      <c r="G9" s="40"/>
      <c r="I9" s="54"/>
      <c r="J9" s="39"/>
      <c r="K9" s="37"/>
      <c r="L9" s="37"/>
    </row>
    <row r="10" spans="2:12" ht="18.5" x14ac:dyDescent="0.45">
      <c r="B10" s="9" t="s">
        <v>75</v>
      </c>
      <c r="C10" s="11">
        <v>16</v>
      </c>
      <c r="D10" s="12">
        <v>1220</v>
      </c>
      <c r="E10" s="18" t="s">
        <v>4</v>
      </c>
      <c r="F10" s="19">
        <f t="shared" si="0"/>
        <v>1098</v>
      </c>
      <c r="G10" s="40"/>
      <c r="J10" s="39"/>
      <c r="K10" s="37"/>
      <c r="L10" s="37"/>
    </row>
    <row r="11" spans="2:12" ht="19" thickBot="1" x14ac:dyDescent="0.5">
      <c r="B11" s="29" t="s">
        <v>76</v>
      </c>
      <c r="C11" s="30">
        <f>SUM(C5:C10)</f>
        <v>61</v>
      </c>
      <c r="D11" s="31">
        <f>SUM(D5:D10)</f>
        <v>4905</v>
      </c>
      <c r="E11" s="30" t="s">
        <v>6</v>
      </c>
      <c r="F11" s="32">
        <f>D11*0.8</f>
        <v>3924</v>
      </c>
      <c r="G11" s="40"/>
      <c r="H11" s="37"/>
      <c r="I11" s="37"/>
      <c r="J11" s="39"/>
      <c r="K11" s="37"/>
      <c r="L11" s="37"/>
    </row>
    <row r="12" spans="2:12" ht="19.5" thickTop="1" thickBot="1" x14ac:dyDescent="0.5">
      <c r="B12" s="58"/>
      <c r="C12" s="57"/>
      <c r="D12" s="57"/>
      <c r="E12" s="57"/>
      <c r="F12" s="57"/>
      <c r="G12" s="40"/>
      <c r="H12" s="37"/>
      <c r="I12" s="37"/>
      <c r="J12" s="39"/>
      <c r="K12" s="37"/>
      <c r="L12" s="37"/>
    </row>
    <row r="13" spans="2:12" ht="19.5" thickTop="1" thickBot="1" x14ac:dyDescent="0.5">
      <c r="B13" s="93" t="s">
        <v>89</v>
      </c>
      <c r="C13" s="78"/>
      <c r="D13" s="78"/>
      <c r="E13" s="78"/>
      <c r="F13" s="78"/>
      <c r="G13" s="40"/>
      <c r="H13" s="37"/>
      <c r="I13" s="37"/>
      <c r="J13" s="39"/>
      <c r="K13" s="37"/>
      <c r="L13" s="37"/>
    </row>
    <row r="14" spans="2:12" ht="19.5" thickTop="1" thickBot="1" x14ac:dyDescent="0.5">
      <c r="B14" s="4"/>
      <c r="C14" s="5" t="s">
        <v>0</v>
      </c>
      <c r="D14" s="5" t="s">
        <v>1</v>
      </c>
      <c r="E14" s="5" t="s">
        <v>2</v>
      </c>
      <c r="F14" s="6" t="s">
        <v>3</v>
      </c>
      <c r="G14" s="40"/>
      <c r="H14" s="37"/>
      <c r="I14" s="37"/>
      <c r="J14" s="39"/>
      <c r="K14" s="37"/>
      <c r="L14" s="37"/>
    </row>
    <row r="15" spans="2:12" ht="19" thickTop="1" x14ac:dyDescent="0.45">
      <c r="B15" s="9" t="s">
        <v>77</v>
      </c>
      <c r="C15" s="63">
        <v>14</v>
      </c>
      <c r="D15" s="12">
        <v>1342</v>
      </c>
      <c r="E15" s="18" t="s">
        <v>4</v>
      </c>
      <c r="F15" s="19">
        <f t="shared" ref="F15:F20" si="1">D15*0.9</f>
        <v>1207.8</v>
      </c>
      <c r="G15" s="40"/>
      <c r="H15" s="37"/>
      <c r="I15" s="37"/>
      <c r="J15" s="39"/>
      <c r="K15" s="37"/>
      <c r="L15" s="37"/>
    </row>
    <row r="16" spans="2:12" ht="18.5" x14ac:dyDescent="0.45">
      <c r="B16" s="9" t="s">
        <v>78</v>
      </c>
      <c r="C16" s="63">
        <v>16</v>
      </c>
      <c r="D16" s="12">
        <v>1719</v>
      </c>
      <c r="E16" s="18" t="s">
        <v>4</v>
      </c>
      <c r="F16" s="19">
        <f t="shared" si="1"/>
        <v>1547.1000000000001</v>
      </c>
      <c r="G16" s="40"/>
      <c r="H16" s="37"/>
      <c r="I16" s="37"/>
      <c r="J16" s="39"/>
      <c r="K16" s="37"/>
      <c r="L16" s="37"/>
    </row>
    <row r="17" spans="2:12" ht="18.5" x14ac:dyDescent="0.45">
      <c r="B17" s="9" t="s">
        <v>79</v>
      </c>
      <c r="C17" s="63">
        <v>7</v>
      </c>
      <c r="D17" s="12">
        <v>593</v>
      </c>
      <c r="E17" s="18" t="s">
        <v>4</v>
      </c>
      <c r="F17" s="19">
        <f t="shared" si="1"/>
        <v>533.70000000000005</v>
      </c>
      <c r="G17" s="40"/>
      <c r="H17" s="37"/>
      <c r="I17" s="37"/>
      <c r="J17" s="39"/>
      <c r="K17" s="37"/>
      <c r="L17" s="37"/>
    </row>
    <row r="18" spans="2:12" ht="18.5" x14ac:dyDescent="0.45">
      <c r="B18" s="9" t="s">
        <v>80</v>
      </c>
      <c r="C18" s="63">
        <v>8</v>
      </c>
      <c r="D18" s="12">
        <v>971</v>
      </c>
      <c r="E18" s="18" t="s">
        <v>4</v>
      </c>
      <c r="F18" s="19">
        <f t="shared" si="1"/>
        <v>873.9</v>
      </c>
      <c r="G18" s="40"/>
      <c r="H18" s="37"/>
      <c r="I18" s="37"/>
      <c r="J18" s="39"/>
      <c r="K18" s="37"/>
      <c r="L18" s="37"/>
    </row>
    <row r="19" spans="2:12" ht="18.5" x14ac:dyDescent="0.45">
      <c r="B19" s="9" t="s">
        <v>81</v>
      </c>
      <c r="C19" s="63">
        <v>7</v>
      </c>
      <c r="D19" s="12">
        <v>473</v>
      </c>
      <c r="E19" s="18" t="s">
        <v>4</v>
      </c>
      <c r="F19" s="19">
        <f t="shared" si="1"/>
        <v>425.7</v>
      </c>
      <c r="G19" s="40"/>
      <c r="H19" s="37"/>
      <c r="I19" s="37"/>
      <c r="J19" s="39"/>
      <c r="K19" s="37"/>
      <c r="L19" s="37"/>
    </row>
    <row r="20" spans="2:12" ht="18.5" x14ac:dyDescent="0.45">
      <c r="B20" s="9" t="s">
        <v>82</v>
      </c>
      <c r="C20" s="63">
        <v>18</v>
      </c>
      <c r="D20" s="12">
        <v>1051</v>
      </c>
      <c r="E20" s="18" t="s">
        <v>4</v>
      </c>
      <c r="F20" s="19">
        <f t="shared" si="1"/>
        <v>945.9</v>
      </c>
      <c r="G20" s="40"/>
      <c r="H20" s="37"/>
      <c r="I20" s="37"/>
      <c r="J20" s="39"/>
      <c r="K20" s="37"/>
      <c r="L20" s="37"/>
    </row>
    <row r="21" spans="2:12" ht="18.5" x14ac:dyDescent="0.45">
      <c r="B21" s="64" t="s">
        <v>90</v>
      </c>
      <c r="C21" s="65">
        <v>35</v>
      </c>
      <c r="D21" s="66">
        <v>2275</v>
      </c>
      <c r="E21" s="67">
        <v>0.1</v>
      </c>
      <c r="F21" s="68">
        <f t="shared" ref="F21" si="2">D21*0.9</f>
        <v>2047.5</v>
      </c>
      <c r="G21" s="40"/>
      <c r="H21" s="37"/>
      <c r="I21" s="37"/>
      <c r="J21" s="39"/>
      <c r="K21" s="37"/>
      <c r="L21" s="37"/>
    </row>
    <row r="22" spans="2:12" ht="19" thickBot="1" x14ac:dyDescent="0.5">
      <c r="B22" s="29" t="s">
        <v>84</v>
      </c>
      <c r="C22" s="30">
        <f>SUM(C15:C21)</f>
        <v>105</v>
      </c>
      <c r="D22" s="31">
        <f>SUM(D15:D21)</f>
        <v>8424</v>
      </c>
      <c r="E22" s="30" t="s">
        <v>6</v>
      </c>
      <c r="F22" s="32">
        <f>D22*0.8</f>
        <v>6739.2000000000007</v>
      </c>
      <c r="G22" s="40"/>
      <c r="H22" s="37"/>
      <c r="I22" s="37"/>
      <c r="J22" s="39"/>
      <c r="K22" s="37"/>
      <c r="L22" s="37"/>
    </row>
    <row r="23" spans="2:12" ht="15.5" thickTop="1" thickBot="1" x14ac:dyDescent="0.4">
      <c r="B23" s="20"/>
      <c r="C23" s="20"/>
      <c r="D23" s="20"/>
      <c r="E23" s="20"/>
      <c r="F23" s="20"/>
    </row>
    <row r="24" spans="2:12" ht="19.5" thickTop="1" thickBot="1" x14ac:dyDescent="0.4">
      <c r="B24" s="62" t="s">
        <v>88</v>
      </c>
      <c r="C24" s="55"/>
      <c r="D24" s="55"/>
      <c r="E24" s="55"/>
      <c r="F24" s="56"/>
    </row>
    <row r="25" spans="2:12" ht="15.5" thickTop="1" thickBot="1" x14ac:dyDescent="0.4">
      <c r="B25" s="4"/>
      <c r="C25" s="5" t="s">
        <v>0</v>
      </c>
      <c r="D25" s="5" t="s">
        <v>1</v>
      </c>
      <c r="E25" s="5" t="s">
        <v>2</v>
      </c>
      <c r="F25" s="6" t="s">
        <v>3</v>
      </c>
    </row>
    <row r="26" spans="2:12" ht="15" thickTop="1" x14ac:dyDescent="0.35">
      <c r="B26" s="9" t="s">
        <v>55</v>
      </c>
      <c r="C26" s="11">
        <v>18</v>
      </c>
      <c r="D26" s="12">
        <v>1578</v>
      </c>
      <c r="E26" s="60">
        <v>0.1</v>
      </c>
      <c r="F26" s="19">
        <v>1420.2</v>
      </c>
    </row>
    <row r="27" spans="2:12" x14ac:dyDescent="0.35">
      <c r="B27" s="9" t="s">
        <v>56</v>
      </c>
      <c r="C27" s="11">
        <v>9</v>
      </c>
      <c r="D27" s="12">
        <v>1031</v>
      </c>
      <c r="E27" s="60">
        <v>0.1</v>
      </c>
      <c r="F27" s="19">
        <v>927.9</v>
      </c>
    </row>
    <row r="28" spans="2:12" x14ac:dyDescent="0.35">
      <c r="B28" s="9" t="s">
        <v>58</v>
      </c>
      <c r="C28" s="11">
        <v>7</v>
      </c>
      <c r="D28" s="12">
        <v>717</v>
      </c>
      <c r="E28" s="60">
        <v>0.1</v>
      </c>
      <c r="F28" s="19">
        <v>645.29999999999995</v>
      </c>
    </row>
    <row r="29" spans="2:12" x14ac:dyDescent="0.35">
      <c r="B29" s="9" t="s">
        <v>57</v>
      </c>
      <c r="C29" s="11">
        <v>12</v>
      </c>
      <c r="D29" s="12">
        <v>899</v>
      </c>
      <c r="E29" s="60">
        <v>0.1</v>
      </c>
      <c r="F29" s="19">
        <v>809.1</v>
      </c>
    </row>
    <row r="30" spans="2:12" x14ac:dyDescent="0.35">
      <c r="B30" s="59" t="s">
        <v>62</v>
      </c>
      <c r="C30" s="11">
        <v>7</v>
      </c>
      <c r="D30" s="12">
        <v>478</v>
      </c>
      <c r="E30" s="60">
        <v>0.1</v>
      </c>
      <c r="F30" s="19">
        <v>430.2</v>
      </c>
    </row>
    <row r="31" spans="2:12" x14ac:dyDescent="0.35">
      <c r="B31" s="59" t="s">
        <v>87</v>
      </c>
      <c r="C31" s="11">
        <v>21</v>
      </c>
      <c r="D31" s="12">
        <v>1517</v>
      </c>
      <c r="E31" s="60">
        <v>0.1</v>
      </c>
      <c r="F31" s="19">
        <v>1365.3</v>
      </c>
    </row>
    <row r="32" spans="2:12" x14ac:dyDescent="0.35">
      <c r="B32" s="64" t="s">
        <v>91</v>
      </c>
      <c r="C32" s="65">
        <v>56</v>
      </c>
      <c r="D32" s="66">
        <v>3640</v>
      </c>
      <c r="E32" s="67">
        <v>0.1</v>
      </c>
      <c r="F32" s="68">
        <v>3276</v>
      </c>
    </row>
    <row r="33" spans="2:6" ht="15" thickBot="1" x14ac:dyDescent="0.4">
      <c r="B33" s="29" t="s">
        <v>85</v>
      </c>
      <c r="C33" s="30">
        <f>SUM(C26:C32)</f>
        <v>130</v>
      </c>
      <c r="D33" s="31">
        <f>SUM(D26:D32)</f>
        <v>9860</v>
      </c>
      <c r="E33" s="61">
        <v>0.2</v>
      </c>
      <c r="F33" s="32" t="s">
        <v>86</v>
      </c>
    </row>
    <row r="34" spans="2:6" ht="15.5" thickTop="1" thickBot="1" x14ac:dyDescent="0.4">
      <c r="B34" s="20"/>
      <c r="C34" s="20"/>
      <c r="D34" s="20"/>
      <c r="E34" s="20"/>
      <c r="F34" s="20"/>
    </row>
    <row r="35" spans="2:6" ht="19.5" thickTop="1" thickBot="1" x14ac:dyDescent="0.4">
      <c r="B35" s="90" t="s">
        <v>63</v>
      </c>
      <c r="C35" s="91"/>
      <c r="D35" s="91"/>
      <c r="E35" s="91"/>
      <c r="F35" s="92"/>
    </row>
    <row r="36" spans="2:6" ht="15.5" thickTop="1" thickBot="1" x14ac:dyDescent="0.4">
      <c r="B36" s="4"/>
      <c r="C36" s="5" t="s">
        <v>0</v>
      </c>
      <c r="D36" s="5" t="s">
        <v>1</v>
      </c>
      <c r="E36" s="5" t="s">
        <v>2</v>
      </c>
      <c r="F36" s="6" t="s">
        <v>3</v>
      </c>
    </row>
    <row r="37" spans="2:6" ht="15" thickTop="1" x14ac:dyDescent="0.35">
      <c r="B37" s="9" t="s">
        <v>21</v>
      </c>
      <c r="C37" s="11">
        <v>6</v>
      </c>
      <c r="D37" s="12">
        <v>583</v>
      </c>
      <c r="E37" s="18" t="s">
        <v>4</v>
      </c>
      <c r="F37" s="19">
        <f t="shared" ref="F37:F42" si="3">D37*0.9</f>
        <v>524.70000000000005</v>
      </c>
    </row>
    <row r="38" spans="2:6" x14ac:dyDescent="0.35">
      <c r="B38" s="9" t="s">
        <v>22</v>
      </c>
      <c r="C38" s="11">
        <v>9</v>
      </c>
      <c r="D38" s="12">
        <v>990</v>
      </c>
      <c r="E38" s="18" t="s">
        <v>4</v>
      </c>
      <c r="F38" s="19">
        <f t="shared" si="3"/>
        <v>891</v>
      </c>
    </row>
    <row r="39" spans="2:6" x14ac:dyDescent="0.35">
      <c r="B39" s="9" t="s">
        <v>23</v>
      </c>
      <c r="C39" s="11">
        <v>1</v>
      </c>
      <c r="D39" s="12">
        <v>98</v>
      </c>
      <c r="E39" s="18" t="s">
        <v>4</v>
      </c>
      <c r="F39" s="19">
        <f t="shared" si="3"/>
        <v>88.2</v>
      </c>
    </row>
    <row r="40" spans="2:6" x14ac:dyDescent="0.35">
      <c r="B40" s="9" t="s">
        <v>25</v>
      </c>
      <c r="C40" s="11">
        <v>14</v>
      </c>
      <c r="D40" s="12">
        <v>1174</v>
      </c>
      <c r="E40" s="18" t="s">
        <v>4</v>
      </c>
      <c r="F40" s="19">
        <f t="shared" si="3"/>
        <v>1056.6000000000001</v>
      </c>
    </row>
    <row r="41" spans="2:6" x14ac:dyDescent="0.35">
      <c r="B41" s="9" t="s">
        <v>20</v>
      </c>
      <c r="C41" s="11">
        <v>6</v>
      </c>
      <c r="D41" s="12">
        <v>412</v>
      </c>
      <c r="E41" s="18" t="s">
        <v>4</v>
      </c>
      <c r="F41" s="19">
        <f t="shared" si="3"/>
        <v>370.8</v>
      </c>
    </row>
    <row r="42" spans="2:6" x14ac:dyDescent="0.35">
      <c r="B42" s="9" t="s">
        <v>59</v>
      </c>
      <c r="C42" s="11">
        <v>20</v>
      </c>
      <c r="D42" s="12">
        <v>1748</v>
      </c>
      <c r="E42" s="18" t="s">
        <v>4</v>
      </c>
      <c r="F42" s="19">
        <f t="shared" si="3"/>
        <v>1573.2</v>
      </c>
    </row>
    <row r="43" spans="2:6" ht="15" thickBot="1" x14ac:dyDescent="0.4">
      <c r="B43" s="13" t="s">
        <v>24</v>
      </c>
      <c r="C43" s="14">
        <f>SUM(C37:C42)</f>
        <v>56</v>
      </c>
      <c r="D43" s="15">
        <f>SUM(D37:D42)</f>
        <v>5005</v>
      </c>
      <c r="E43" s="14" t="s">
        <v>6</v>
      </c>
      <c r="F43" s="16">
        <f>D43*0.8</f>
        <v>4004</v>
      </c>
    </row>
    <row r="44" spans="2:6" ht="15.5" thickTop="1" thickBot="1" x14ac:dyDescent="0.4">
      <c r="B44" s="20"/>
      <c r="C44" s="20"/>
      <c r="D44" s="20"/>
      <c r="E44" s="20"/>
      <c r="F44" s="20"/>
    </row>
    <row r="45" spans="2:6" ht="19.5" thickTop="1" thickBot="1" x14ac:dyDescent="0.4">
      <c r="B45" s="87" t="s">
        <v>64</v>
      </c>
      <c r="C45" s="88"/>
      <c r="D45" s="88"/>
      <c r="E45" s="88"/>
      <c r="F45" s="88"/>
    </row>
    <row r="46" spans="2:6" ht="15.5" thickTop="1" thickBot="1" x14ac:dyDescent="0.4">
      <c r="B46" s="21"/>
      <c r="C46" s="22" t="s">
        <v>0</v>
      </c>
      <c r="D46" s="22" t="s">
        <v>1</v>
      </c>
      <c r="E46" s="22" t="s">
        <v>2</v>
      </c>
      <c r="F46" s="23" t="s">
        <v>3</v>
      </c>
    </row>
    <row r="47" spans="2:6" ht="15" thickTop="1" x14ac:dyDescent="0.35">
      <c r="B47" s="24" t="s">
        <v>16</v>
      </c>
      <c r="C47" s="25">
        <v>5</v>
      </c>
      <c r="D47" s="26">
        <v>573</v>
      </c>
      <c r="E47" s="27" t="s">
        <v>4</v>
      </c>
      <c r="F47" s="19">
        <f t="shared" ref="F47:F52" si="4">D47*0.9</f>
        <v>515.70000000000005</v>
      </c>
    </row>
    <row r="48" spans="2:6" x14ac:dyDescent="0.35">
      <c r="B48" s="24" t="s">
        <v>17</v>
      </c>
      <c r="C48" s="25">
        <v>4</v>
      </c>
      <c r="D48" s="26">
        <v>365</v>
      </c>
      <c r="E48" s="27" t="s">
        <v>4</v>
      </c>
      <c r="F48" s="19">
        <f t="shared" si="4"/>
        <v>328.5</v>
      </c>
    </row>
    <row r="49" spans="2:12" x14ac:dyDescent="0.35">
      <c r="B49" s="24" t="s">
        <v>18</v>
      </c>
      <c r="C49" s="25">
        <v>4</v>
      </c>
      <c r="D49" s="26">
        <v>389</v>
      </c>
      <c r="E49" s="27" t="s">
        <v>4</v>
      </c>
      <c r="F49" s="19">
        <f t="shared" si="4"/>
        <v>350.1</v>
      </c>
    </row>
    <row r="50" spans="2:12" x14ac:dyDescent="0.35">
      <c r="B50" s="24" t="s">
        <v>53</v>
      </c>
      <c r="C50" s="25">
        <v>16</v>
      </c>
      <c r="D50" s="26">
        <v>1260</v>
      </c>
      <c r="E50" s="27" t="s">
        <v>4</v>
      </c>
      <c r="F50" s="19">
        <f t="shared" si="4"/>
        <v>1134</v>
      </c>
    </row>
    <row r="51" spans="2:12" x14ac:dyDescent="0.35">
      <c r="B51" s="24" t="s">
        <v>19</v>
      </c>
      <c r="C51" s="25">
        <v>6</v>
      </c>
      <c r="D51" s="26">
        <v>350</v>
      </c>
      <c r="E51" s="27" t="s">
        <v>4</v>
      </c>
      <c r="F51" s="19">
        <f t="shared" si="4"/>
        <v>315</v>
      </c>
    </row>
    <row r="52" spans="2:12" x14ac:dyDescent="0.35">
      <c r="B52" s="24" t="s">
        <v>59</v>
      </c>
      <c r="C52" s="25">
        <v>12</v>
      </c>
      <c r="D52" s="26">
        <v>1379</v>
      </c>
      <c r="E52" s="27" t="s">
        <v>4</v>
      </c>
      <c r="F52" s="19">
        <f t="shared" si="4"/>
        <v>1241.1000000000001</v>
      </c>
    </row>
    <row r="53" spans="2:12" ht="15" thickBot="1" x14ac:dyDescent="0.4">
      <c r="B53" s="33" t="s">
        <v>5</v>
      </c>
      <c r="C53" s="34">
        <f>SUM(C47:C52)</f>
        <v>47</v>
      </c>
      <c r="D53" s="35">
        <f>SUM(D47:D52)</f>
        <v>4316</v>
      </c>
      <c r="E53" s="34" t="s">
        <v>6</v>
      </c>
      <c r="F53" s="16">
        <f>D53*0.8</f>
        <v>3452.8</v>
      </c>
    </row>
    <row r="54" spans="2:12" ht="15.5" thickTop="1" thickBot="1" x14ac:dyDescent="0.4">
      <c r="B54" s="20"/>
      <c r="C54" s="20"/>
      <c r="D54" s="20"/>
      <c r="E54" s="20"/>
      <c r="F54" s="20"/>
    </row>
    <row r="55" spans="2:12" ht="19.5" thickTop="1" thickBot="1" x14ac:dyDescent="0.4">
      <c r="B55" s="89" t="s">
        <v>47</v>
      </c>
      <c r="C55" s="89"/>
      <c r="D55" s="89"/>
      <c r="E55" s="89"/>
      <c r="F55" s="89"/>
    </row>
    <row r="56" spans="2:12" ht="15.5" thickTop="1" thickBot="1" x14ac:dyDescent="0.4">
      <c r="B56" s="21"/>
      <c r="C56" s="22" t="s">
        <v>0</v>
      </c>
      <c r="D56" s="22" t="s">
        <v>1</v>
      </c>
      <c r="E56" s="22" t="s">
        <v>2</v>
      </c>
      <c r="F56" s="23" t="s">
        <v>3</v>
      </c>
    </row>
    <row r="57" spans="2:12" ht="15" thickTop="1" x14ac:dyDescent="0.35">
      <c r="B57" s="24" t="s">
        <v>48</v>
      </c>
      <c r="C57" s="27">
        <v>12</v>
      </c>
      <c r="D57" s="28">
        <v>1279</v>
      </c>
      <c r="E57" s="27" t="s">
        <v>4</v>
      </c>
      <c r="F57" s="19">
        <f t="shared" ref="F57:F62" si="5">D57*0.9</f>
        <v>1151.1000000000001</v>
      </c>
    </row>
    <row r="58" spans="2:12" x14ac:dyDescent="0.35">
      <c r="B58" s="24" t="s">
        <v>49</v>
      </c>
      <c r="C58" s="27">
        <v>14</v>
      </c>
      <c r="D58" s="28">
        <v>1719</v>
      </c>
      <c r="E58" s="27" t="s">
        <v>4</v>
      </c>
      <c r="F58" s="19">
        <f t="shared" si="5"/>
        <v>1547.1000000000001</v>
      </c>
    </row>
    <row r="59" spans="2:12" x14ac:dyDescent="0.35">
      <c r="B59" s="24" t="s">
        <v>50</v>
      </c>
      <c r="C59" s="27">
        <v>6</v>
      </c>
      <c r="D59" s="28">
        <v>583</v>
      </c>
      <c r="E59" s="27" t="s">
        <v>4</v>
      </c>
      <c r="F59" s="19">
        <f t="shared" si="5"/>
        <v>524.70000000000005</v>
      </c>
    </row>
    <row r="60" spans="2:12" x14ac:dyDescent="0.35">
      <c r="B60" s="24" t="s">
        <v>54</v>
      </c>
      <c r="C60" s="27">
        <v>13</v>
      </c>
      <c r="D60" s="28">
        <v>1128</v>
      </c>
      <c r="E60" s="27" t="s">
        <v>4</v>
      </c>
      <c r="F60" s="19">
        <f t="shared" si="5"/>
        <v>1015.2</v>
      </c>
    </row>
    <row r="61" spans="2:12" x14ac:dyDescent="0.35">
      <c r="B61" s="24" t="s">
        <v>51</v>
      </c>
      <c r="C61" s="27">
        <v>1</v>
      </c>
      <c r="D61" s="28">
        <v>63</v>
      </c>
      <c r="E61" s="27" t="s">
        <v>4</v>
      </c>
      <c r="F61" s="19">
        <f t="shared" si="5"/>
        <v>56.7</v>
      </c>
    </row>
    <row r="62" spans="2:12" x14ac:dyDescent="0.35">
      <c r="B62" s="24" t="s">
        <v>59</v>
      </c>
      <c r="C62" s="27">
        <v>8</v>
      </c>
      <c r="D62" s="28">
        <v>479</v>
      </c>
      <c r="E62" s="27" t="s">
        <v>4</v>
      </c>
      <c r="F62" s="19">
        <f t="shared" si="5"/>
        <v>431.1</v>
      </c>
    </row>
    <row r="63" spans="2:12" ht="15" thickBot="1" x14ac:dyDescent="0.4">
      <c r="B63" s="33" t="s">
        <v>52</v>
      </c>
      <c r="C63" s="34">
        <f>SUM(C57:C62)</f>
        <v>54</v>
      </c>
      <c r="D63" s="35">
        <f>SUM(D57:D62)</f>
        <v>5251</v>
      </c>
      <c r="E63" s="34" t="s">
        <v>6</v>
      </c>
      <c r="F63" s="16">
        <f>D63*0.8</f>
        <v>4200.8</v>
      </c>
      <c r="K63" s="42"/>
      <c r="L63" s="42"/>
    </row>
    <row r="64" spans="2:12" ht="15.5" thickTop="1" thickBot="1" x14ac:dyDescent="0.4">
      <c r="B64" s="20"/>
      <c r="C64" s="20"/>
      <c r="D64" s="20"/>
      <c r="E64" s="20"/>
      <c r="F64" s="20"/>
    </row>
    <row r="65" spans="2:12" ht="19.5" thickTop="1" thickBot="1" x14ac:dyDescent="0.4">
      <c r="B65" s="89" t="s">
        <v>26</v>
      </c>
      <c r="C65" s="89"/>
      <c r="D65" s="89"/>
      <c r="E65" s="89"/>
      <c r="F65" s="89"/>
    </row>
    <row r="66" spans="2:12" ht="15.5" thickTop="1" thickBot="1" x14ac:dyDescent="0.4">
      <c r="B66" s="21"/>
      <c r="C66" s="22" t="s">
        <v>0</v>
      </c>
      <c r="D66" s="22" t="s">
        <v>1</v>
      </c>
      <c r="E66" s="22" t="s">
        <v>2</v>
      </c>
      <c r="F66" s="23" t="s">
        <v>3</v>
      </c>
    </row>
    <row r="67" spans="2:12" ht="15" thickTop="1" x14ac:dyDescent="0.35">
      <c r="B67" s="24" t="s">
        <v>27</v>
      </c>
      <c r="C67" s="27">
        <v>15</v>
      </c>
      <c r="D67" s="28">
        <v>1448</v>
      </c>
      <c r="E67" s="27" t="s">
        <v>4</v>
      </c>
      <c r="F67" s="19">
        <f t="shared" ref="F67:F72" si="6">D67*0.9</f>
        <v>1303.2</v>
      </c>
    </row>
    <row r="68" spans="2:12" x14ac:dyDescent="0.35">
      <c r="B68" s="24" t="s">
        <v>28</v>
      </c>
      <c r="C68" s="27">
        <v>13</v>
      </c>
      <c r="D68" s="28">
        <v>1280</v>
      </c>
      <c r="E68" s="27" t="s">
        <v>4</v>
      </c>
      <c r="F68" s="19">
        <f t="shared" si="6"/>
        <v>1152</v>
      </c>
    </row>
    <row r="69" spans="2:12" x14ac:dyDescent="0.35">
      <c r="B69" s="24" t="s">
        <v>29</v>
      </c>
      <c r="C69" s="27">
        <v>4</v>
      </c>
      <c r="D69" s="28">
        <v>389</v>
      </c>
      <c r="E69" s="27" t="s">
        <v>4</v>
      </c>
      <c r="F69" s="19">
        <f t="shared" si="6"/>
        <v>350.1</v>
      </c>
    </row>
    <row r="70" spans="2:12" x14ac:dyDescent="0.35">
      <c r="B70" s="24" t="s">
        <v>30</v>
      </c>
      <c r="C70" s="27">
        <v>21</v>
      </c>
      <c r="D70" s="28">
        <v>1592</v>
      </c>
      <c r="E70" s="27" t="s">
        <v>4</v>
      </c>
      <c r="F70" s="19">
        <f t="shared" si="6"/>
        <v>1432.8</v>
      </c>
    </row>
    <row r="71" spans="2:12" x14ac:dyDescent="0.35">
      <c r="B71" s="24" t="s">
        <v>31</v>
      </c>
      <c r="C71" s="27">
        <v>5</v>
      </c>
      <c r="D71" s="28">
        <v>415</v>
      </c>
      <c r="E71" s="27" t="s">
        <v>4</v>
      </c>
      <c r="F71" s="19">
        <f t="shared" si="6"/>
        <v>373.5</v>
      </c>
    </row>
    <row r="72" spans="2:12" x14ac:dyDescent="0.35">
      <c r="B72" s="24" t="s">
        <v>59</v>
      </c>
      <c r="C72" s="27">
        <v>21</v>
      </c>
      <c r="D72" s="28">
        <v>1226</v>
      </c>
      <c r="E72" s="27" t="s">
        <v>4</v>
      </c>
      <c r="F72" s="19">
        <f t="shared" si="6"/>
        <v>1103.4000000000001</v>
      </c>
    </row>
    <row r="73" spans="2:12" ht="15" thickBot="1" x14ac:dyDescent="0.4">
      <c r="B73" s="33" t="s">
        <v>32</v>
      </c>
      <c r="C73" s="34">
        <f>SUM(C67:C72)</f>
        <v>79</v>
      </c>
      <c r="D73" s="35">
        <f>SUM(D67:D72)</f>
        <v>6350</v>
      </c>
      <c r="E73" s="34" t="s">
        <v>6</v>
      </c>
      <c r="F73" s="16">
        <f>D73*0.8</f>
        <v>5080</v>
      </c>
      <c r="K73" s="42"/>
      <c r="L73" s="42"/>
    </row>
    <row r="74" spans="2:12" ht="15.5" thickTop="1" thickBot="1" x14ac:dyDescent="0.4">
      <c r="B74" s="20"/>
      <c r="C74" s="20"/>
      <c r="D74" s="20"/>
      <c r="E74" s="20"/>
      <c r="F74" s="20"/>
    </row>
    <row r="75" spans="2:12" ht="19.5" thickTop="1" thickBot="1" x14ac:dyDescent="0.4">
      <c r="B75" s="89" t="s">
        <v>33</v>
      </c>
      <c r="C75" s="89"/>
      <c r="D75" s="89"/>
      <c r="E75" s="89"/>
      <c r="F75" s="89"/>
    </row>
    <row r="76" spans="2:12" ht="15.5" thickTop="1" thickBot="1" x14ac:dyDescent="0.4">
      <c r="B76" s="21"/>
      <c r="C76" s="22" t="s">
        <v>0</v>
      </c>
      <c r="D76" s="22" t="s">
        <v>1</v>
      </c>
      <c r="E76" s="22" t="s">
        <v>2</v>
      </c>
      <c r="F76" s="23" t="s">
        <v>3</v>
      </c>
    </row>
    <row r="77" spans="2:12" ht="15" thickTop="1" x14ac:dyDescent="0.35">
      <c r="B77" s="24" t="s">
        <v>34</v>
      </c>
      <c r="C77" s="27">
        <v>22</v>
      </c>
      <c r="D77" s="28">
        <v>2204</v>
      </c>
      <c r="E77" s="27" t="s">
        <v>4</v>
      </c>
      <c r="F77" s="19">
        <f t="shared" ref="F77:F82" si="7">D77*0.9</f>
        <v>1983.6000000000001</v>
      </c>
    </row>
    <row r="78" spans="2:12" x14ac:dyDescent="0.35">
      <c r="B78" s="24" t="s">
        <v>35</v>
      </c>
      <c r="C78" s="27">
        <v>13</v>
      </c>
      <c r="D78" s="28">
        <v>1218</v>
      </c>
      <c r="E78" s="27" t="s">
        <v>4</v>
      </c>
      <c r="F78" s="19">
        <f t="shared" si="7"/>
        <v>1096.2</v>
      </c>
    </row>
    <row r="79" spans="2:12" x14ac:dyDescent="0.35">
      <c r="B79" s="24" t="s">
        <v>36</v>
      </c>
      <c r="C79" s="27">
        <v>8</v>
      </c>
      <c r="D79" s="28">
        <v>628</v>
      </c>
      <c r="E79" s="27" t="s">
        <v>4</v>
      </c>
      <c r="F79" s="19">
        <f t="shared" si="7"/>
        <v>565.20000000000005</v>
      </c>
    </row>
    <row r="80" spans="2:12" x14ac:dyDescent="0.35">
      <c r="B80" s="24" t="s">
        <v>37</v>
      </c>
      <c r="C80" s="27">
        <v>30</v>
      </c>
      <c r="D80" s="28">
        <v>2245</v>
      </c>
      <c r="E80" s="27" t="s">
        <v>4</v>
      </c>
      <c r="F80" s="19">
        <f t="shared" si="7"/>
        <v>2020.5</v>
      </c>
    </row>
    <row r="81" spans="2:12" x14ac:dyDescent="0.35">
      <c r="B81" s="24" t="s">
        <v>38</v>
      </c>
      <c r="C81" s="27">
        <v>8</v>
      </c>
      <c r="D81" s="28">
        <v>596</v>
      </c>
      <c r="E81" s="27" t="s">
        <v>4</v>
      </c>
      <c r="F81" s="19">
        <f t="shared" si="7"/>
        <v>536.4</v>
      </c>
    </row>
    <row r="82" spans="2:12" x14ac:dyDescent="0.35">
      <c r="B82" s="24" t="s">
        <v>59</v>
      </c>
      <c r="C82" s="27">
        <v>28</v>
      </c>
      <c r="D82" s="28">
        <v>1610</v>
      </c>
      <c r="E82" s="27" t="s">
        <v>4</v>
      </c>
      <c r="F82" s="19">
        <f t="shared" si="7"/>
        <v>1449</v>
      </c>
    </row>
    <row r="83" spans="2:12" ht="15" thickBot="1" x14ac:dyDescent="0.4">
      <c r="B83" s="33" t="s">
        <v>39</v>
      </c>
      <c r="C83" s="34">
        <f>SUM(C77:C82)</f>
        <v>109</v>
      </c>
      <c r="D83" s="35">
        <f>SUM(D77:D82)</f>
        <v>8501</v>
      </c>
      <c r="E83" s="34" t="s">
        <v>6</v>
      </c>
      <c r="F83" s="16">
        <f>D83*0.8</f>
        <v>6800.8</v>
      </c>
      <c r="K83" s="42"/>
      <c r="L83" s="42"/>
    </row>
    <row r="84" spans="2:12" ht="15.5" thickTop="1" thickBot="1" x14ac:dyDescent="0.4">
      <c r="B84" s="20"/>
      <c r="C84" s="20"/>
      <c r="D84" s="20"/>
      <c r="E84" s="20"/>
      <c r="F84" s="20"/>
    </row>
    <row r="85" spans="2:12" ht="19.5" thickTop="1" thickBot="1" x14ac:dyDescent="0.4">
      <c r="B85" s="89" t="s">
        <v>40</v>
      </c>
      <c r="C85" s="89"/>
      <c r="D85" s="89"/>
      <c r="E85" s="89"/>
      <c r="F85" s="89"/>
    </row>
    <row r="86" spans="2:12" ht="15.5" thickTop="1" thickBot="1" x14ac:dyDescent="0.4">
      <c r="B86" s="21"/>
      <c r="C86" s="22" t="s">
        <v>0</v>
      </c>
      <c r="D86" s="22" t="s">
        <v>1</v>
      </c>
      <c r="E86" s="22" t="s">
        <v>2</v>
      </c>
      <c r="F86" s="23" t="s">
        <v>3</v>
      </c>
    </row>
    <row r="87" spans="2:12" ht="15" thickTop="1" x14ac:dyDescent="0.35">
      <c r="B87" s="24" t="s">
        <v>41</v>
      </c>
      <c r="C87" s="27">
        <v>17</v>
      </c>
      <c r="D87" s="28">
        <v>1757</v>
      </c>
      <c r="E87" s="27" t="s">
        <v>4</v>
      </c>
      <c r="F87" s="19">
        <f t="shared" ref="F87:F92" si="8">D87*0.9</f>
        <v>1581.3</v>
      </c>
    </row>
    <row r="88" spans="2:12" x14ac:dyDescent="0.35">
      <c r="B88" s="24" t="s">
        <v>42</v>
      </c>
      <c r="C88" s="27">
        <v>7</v>
      </c>
      <c r="D88" s="28">
        <v>551</v>
      </c>
      <c r="E88" s="27" t="s">
        <v>4</v>
      </c>
      <c r="F88" s="19">
        <f t="shared" si="8"/>
        <v>495.90000000000003</v>
      </c>
    </row>
    <row r="89" spans="2:12" x14ac:dyDescent="0.35">
      <c r="B89" s="24" t="s">
        <v>43</v>
      </c>
      <c r="C89" s="27">
        <v>5</v>
      </c>
      <c r="D89" s="28">
        <v>425</v>
      </c>
      <c r="E89" s="27" t="s">
        <v>4</v>
      </c>
      <c r="F89" s="19">
        <f t="shared" si="8"/>
        <v>382.5</v>
      </c>
    </row>
    <row r="90" spans="2:12" x14ac:dyDescent="0.35">
      <c r="B90" s="24" t="s">
        <v>44</v>
      </c>
      <c r="C90" s="27">
        <v>25</v>
      </c>
      <c r="D90" s="28">
        <v>1926</v>
      </c>
      <c r="E90" s="27" t="s">
        <v>4</v>
      </c>
      <c r="F90" s="19">
        <f t="shared" si="8"/>
        <v>1733.4</v>
      </c>
    </row>
    <row r="91" spans="2:12" x14ac:dyDescent="0.35">
      <c r="B91" s="24" t="s">
        <v>45</v>
      </c>
      <c r="C91" s="27">
        <v>7</v>
      </c>
      <c r="D91" s="28">
        <v>521</v>
      </c>
      <c r="E91" s="27" t="s">
        <v>4</v>
      </c>
      <c r="F91" s="19">
        <f t="shared" si="8"/>
        <v>468.90000000000003</v>
      </c>
    </row>
    <row r="92" spans="2:12" x14ac:dyDescent="0.35">
      <c r="B92" s="24" t="s">
        <v>59</v>
      </c>
      <c r="C92" s="27">
        <v>26</v>
      </c>
      <c r="D92" s="28">
        <v>1532</v>
      </c>
      <c r="E92" s="27" t="s">
        <v>4</v>
      </c>
      <c r="F92" s="19">
        <f t="shared" si="8"/>
        <v>1378.8</v>
      </c>
    </row>
    <row r="93" spans="2:12" ht="15" thickBot="1" x14ac:dyDescent="0.4">
      <c r="B93" s="33" t="s">
        <v>46</v>
      </c>
      <c r="C93" s="34">
        <f>SUM(C87:C92)</f>
        <v>87</v>
      </c>
      <c r="D93" s="35">
        <f>SUM(D87:D92)</f>
        <v>6712</v>
      </c>
      <c r="E93" s="34" t="s">
        <v>6</v>
      </c>
      <c r="F93" s="16">
        <f>D93*0.8</f>
        <v>5369.6</v>
      </c>
      <c r="K93" s="42"/>
      <c r="L93" s="42"/>
    </row>
    <row r="94" spans="2:12" ht="15.5" thickTop="1" thickBot="1" x14ac:dyDescent="0.4">
      <c r="B94" s="20"/>
      <c r="C94" s="20"/>
      <c r="D94" s="20"/>
      <c r="E94" s="20"/>
      <c r="F94" s="20"/>
    </row>
    <row r="95" spans="2:12" ht="19.5" thickTop="1" thickBot="1" x14ac:dyDescent="0.4">
      <c r="B95" s="89" t="s">
        <v>60</v>
      </c>
      <c r="C95" s="89"/>
      <c r="D95" s="89"/>
      <c r="E95" s="89"/>
      <c r="F95" s="89"/>
    </row>
    <row r="96" spans="2:12" ht="15.5" thickTop="1" thickBot="1" x14ac:dyDescent="0.4">
      <c r="B96" s="21"/>
      <c r="C96" s="22" t="s">
        <v>0</v>
      </c>
      <c r="D96" s="22" t="s">
        <v>1</v>
      </c>
      <c r="E96" s="22" t="s">
        <v>2</v>
      </c>
      <c r="F96" s="23" t="s">
        <v>3</v>
      </c>
    </row>
    <row r="97" spans="2:12" ht="15.5" thickTop="1" thickBot="1" x14ac:dyDescent="0.4">
      <c r="B97" s="33" t="s">
        <v>61</v>
      </c>
      <c r="C97" s="34">
        <v>117</v>
      </c>
      <c r="D97" s="35">
        <v>6162</v>
      </c>
      <c r="E97" s="34" t="s">
        <v>6</v>
      </c>
      <c r="F97" s="16">
        <f>D97*0.8</f>
        <v>4929.6000000000004</v>
      </c>
      <c r="H97" s="36"/>
      <c r="K97" s="37"/>
    </row>
    <row r="98" spans="2:12" ht="26.5" thickTop="1" x14ac:dyDescent="0.6">
      <c r="B98" s="20"/>
      <c r="C98" s="20"/>
      <c r="D98" s="20"/>
      <c r="E98" s="20"/>
      <c r="F98" s="20"/>
      <c r="K98" s="36"/>
      <c r="L98" s="41"/>
    </row>
    <row r="99" spans="2:12" x14ac:dyDescent="0.35">
      <c r="H99" s="37"/>
      <c r="I99" s="37"/>
      <c r="J99" s="37"/>
    </row>
    <row r="100" spans="2:12" x14ac:dyDescent="0.35">
      <c r="K100" s="37"/>
      <c r="L100" s="38"/>
    </row>
  </sheetData>
  <mergeCells count="10">
    <mergeCell ref="B1:F1"/>
    <mergeCell ref="B45:F45"/>
    <mergeCell ref="B95:F95"/>
    <mergeCell ref="B35:F35"/>
    <mergeCell ref="B55:F55"/>
    <mergeCell ref="B65:F65"/>
    <mergeCell ref="B75:F75"/>
    <mergeCell ref="B85:F85"/>
    <mergeCell ref="B13:F13"/>
    <mergeCell ref="B3:F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Pakete 2025</vt:lpstr>
      <vt:lpstr>Archivpakete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Stoll, Patrick</cp:lastModifiedBy>
  <cp:revision>1</cp:revision>
  <dcterms:created xsi:type="dcterms:W3CDTF">2020-08-21T00:37:57Z</dcterms:created>
  <dcterms:modified xsi:type="dcterms:W3CDTF">2024-09-26T07:41:16Z</dcterms:modified>
  <dc:language>de-DE</dc:language>
</cp:coreProperties>
</file>